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'Таблица'!$Y$2:$AH$23</definedName>
  </definedNames>
  <calcPr fullCalcOnLoad="1"/>
</workbook>
</file>

<file path=xl/sharedStrings.xml><?xml version="1.0" encoding="utf-8"?>
<sst xmlns="http://schemas.openxmlformats.org/spreadsheetml/2006/main" count="468" uniqueCount="85">
  <si>
    <t>Матчи</t>
  </si>
  <si>
    <t>Прогнозы</t>
  </si>
  <si>
    <t>Участники</t>
  </si>
  <si>
    <t>!</t>
  </si>
  <si>
    <t>X</t>
  </si>
  <si>
    <t>AlekseyShalaev</t>
  </si>
  <si>
    <t>ehduard-shevcov</t>
  </si>
  <si>
    <t>RUN</t>
  </si>
  <si>
    <t>FanLoko</t>
  </si>
  <si>
    <t>Реклин</t>
  </si>
  <si>
    <t>aks</t>
  </si>
  <si>
    <t>demik-78</t>
  </si>
  <si>
    <t>den-ice</t>
  </si>
  <si>
    <t>mukh</t>
  </si>
  <si>
    <t>ESI2607</t>
  </si>
  <si>
    <t>azarte</t>
  </si>
  <si>
    <t>amelin</t>
  </si>
  <si>
    <t>URSAlex</t>
  </si>
  <si>
    <t>sergiy87</t>
  </si>
  <si>
    <t>egk</t>
  </si>
  <si>
    <t>dkdens</t>
  </si>
  <si>
    <t>Математик</t>
  </si>
  <si>
    <t>SuperVlad</t>
  </si>
  <si>
    <t>alexivan</t>
  </si>
  <si>
    <t>saleh</t>
  </si>
  <si>
    <t>DReam_Team</t>
  </si>
  <si>
    <t>Menshevick</t>
  </si>
  <si>
    <t>Исходы</t>
  </si>
  <si>
    <t>-</t>
  </si>
  <si>
    <t>В</t>
  </si>
  <si>
    <t>Н</t>
  </si>
  <si>
    <t>П</t>
  </si>
  <si>
    <t>Мячи</t>
  </si>
  <si>
    <t>О</t>
  </si>
  <si>
    <t>Исх</t>
  </si>
  <si>
    <t>РМ</t>
  </si>
  <si>
    <t>После 3 тура</t>
  </si>
  <si>
    <t>После 4 тура</t>
  </si>
  <si>
    <t>Спартак Нч - Терек</t>
  </si>
  <si>
    <t>Кубань - Спартак М</t>
  </si>
  <si>
    <t>Рубин - Динамо М</t>
  </si>
  <si>
    <t>Зенит - Локомотив М</t>
  </si>
  <si>
    <t>Болтон - Эвертон</t>
  </si>
  <si>
    <t>Суонси - Астон Вилла</t>
  </si>
  <si>
    <t>Ливерпуль - Манчестер Сити</t>
  </si>
  <si>
    <t>Боруссия Д - Шальке-04</t>
  </si>
  <si>
    <t>Нюрнберг - Кайзерслаутерн</t>
  </si>
  <si>
    <t>Вердер - Штутгарт</t>
  </si>
  <si>
    <t>Ганновер-96 - Гамбург</t>
  </si>
  <si>
    <t>Леванте - Спортинг Х</t>
  </si>
  <si>
    <t>Сарагоса - Севилья</t>
  </si>
  <si>
    <t>Малага - Вильярреал</t>
  </si>
  <si>
    <t>Аталанта - Наполи</t>
  </si>
  <si>
    <t>Лацио - Ювентус</t>
  </si>
  <si>
    <t>Палермо - Фиорентина</t>
  </si>
  <si>
    <t>Чезена - Дженоа</t>
  </si>
  <si>
    <t>Марсель - ПСЖ</t>
  </si>
  <si>
    <t>Тулуза - Валансьен</t>
  </si>
  <si>
    <t>Сошо - Монпелье</t>
  </si>
  <si>
    <t>Нанси - Дижон</t>
  </si>
  <si>
    <t>Волынь - Днепр</t>
  </si>
  <si>
    <t>Карпаты - Шахтер Д</t>
  </si>
  <si>
    <t>Арсенал К - Черноморец Од</t>
  </si>
  <si>
    <t>1XXXXX2111X1XXXX121101021</t>
  </si>
  <si>
    <t>X111X2X1XXXXX211XX1121221</t>
  </si>
  <si>
    <t>X11XXXX11X1XX122X0X101221</t>
  </si>
  <si>
    <t>XXXXX1X11111X1XX1X1101221</t>
  </si>
  <si>
    <t>1XX1X12111X1X1XXXX1X21221</t>
  </si>
  <si>
    <t>X2X12XX111X12X2XX2XX21221</t>
  </si>
  <si>
    <t xml:space="preserve">1X111XX1XX1121XX1XXX21221 </t>
  </si>
  <si>
    <t>XX11X2X1X111X1XX12XX21221</t>
  </si>
  <si>
    <t>X211XX11X1XX2X2XX21X11221</t>
  </si>
  <si>
    <t>XX11XX21XX01212XXXX101221</t>
  </si>
  <si>
    <t>X2X1XXX11X112X2X1XX121221</t>
  </si>
  <si>
    <t>XX1X2X11111XXX1X1XX121221</t>
  </si>
  <si>
    <t>XX11XXXX1111X110XXX101221</t>
  </si>
  <si>
    <t>XXX11XX11111X1X1XXX101221</t>
  </si>
  <si>
    <t>XXX1XXX11X012X221XX101221</t>
  </si>
  <si>
    <t>XXXX1211X12X222XXXX101221</t>
  </si>
  <si>
    <t>X2X1XXX111XX210X1XX101221</t>
  </si>
  <si>
    <t>XXX1X1X11111X1XX1XX101221</t>
  </si>
  <si>
    <t>X2X12XX111X12XXX1XX121221</t>
  </si>
  <si>
    <t>XXX12XX1XX11212XXX0121221</t>
  </si>
  <si>
    <t>X2XX21X1X1X12X12XX1X01221</t>
  </si>
  <si>
    <t/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</si>
</sst>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0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6" xfId="0" applyFont="1" applyBorder="1" applyAlignment="1">
      <alignment/>
    </xf>
    <xf numFmtId="0" fontId="6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0" fillId="0" borderId="0" xfId="0" applyNumberFormat="1" applyAlignment="1">
      <alignment/>
    </xf>
    <xf numFmtId="0" fontId="1" fillId="24" borderId="1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textRotation="90"/>
    </xf>
    <xf numFmtId="0" fontId="1" fillId="24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textRotation="90"/>
    </xf>
    <xf numFmtId="0" fontId="1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27" fillId="24" borderId="26" xfId="0" applyNumberFormat="1" applyFont="1" applyFill="1" applyBorder="1" applyAlignment="1">
      <alignment horizontal="center" vertical="center"/>
    </xf>
    <xf numFmtId="49" fontId="27" fillId="24" borderId="27" xfId="0" applyNumberFormat="1" applyFont="1" applyFill="1" applyBorder="1" applyAlignment="1">
      <alignment horizontal="center" vertical="center"/>
    </xf>
    <xf numFmtId="49" fontId="27" fillId="20" borderId="26" xfId="0" applyNumberFormat="1" applyFont="1" applyFill="1" applyBorder="1" applyAlignment="1">
      <alignment horizontal="center" vertical="center"/>
    </xf>
    <xf numFmtId="49" fontId="27" fillId="20" borderId="27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25</xdr:row>
      <xdr:rowOff>28575</xdr:rowOff>
    </xdr:from>
    <xdr:to>
      <xdr:col>24</xdr:col>
      <xdr:colOff>1790700</xdr:colOff>
      <xdr:row>33</xdr:row>
      <xdr:rowOff>85725</xdr:rowOff>
    </xdr:to>
    <xdr:sp macro="[0]!Лист3.Макрос1">
      <xdr:nvSpPr>
        <xdr:cNvPr id="1" name="Скругленный прямоугольник 1"/>
        <xdr:cNvSpPr>
          <a:spLocks/>
        </xdr:cNvSpPr>
      </xdr:nvSpPr>
      <xdr:spPr>
        <a:xfrm>
          <a:off x="4743450" y="407670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142875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7"/>
  <sheetViews>
    <sheetView zoomScalePageLayoutView="0" workbookViewId="0" topLeftCell="A10">
      <selection activeCell="A25" sqref="A25"/>
    </sheetView>
  </sheetViews>
  <sheetFormatPr defaultColWidth="9.00390625" defaultRowHeight="12.75"/>
  <cols>
    <col min="1" max="1" width="5.25390625" style="0" customWidth="1"/>
    <col min="2" max="2" width="24.625" style="0" bestFit="1" customWidth="1"/>
    <col min="3" max="5" width="2.75390625" style="19" customWidth="1"/>
    <col min="6" max="6" width="2.75390625" style="20" customWidth="1"/>
    <col min="7" max="7" width="1.625" style="0" bestFit="1" customWidth="1"/>
    <col min="8" max="8" width="2.75390625" style="21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customWidth="1"/>
    <col min="25" max="25" width="24.75390625" style="0" customWidth="1"/>
    <col min="26" max="29" width="2.375" style="19" customWidth="1"/>
    <col min="30" max="30" width="2.375" style="20" customWidth="1"/>
    <col min="31" max="45" width="2.375" style="0" customWidth="1"/>
  </cols>
  <sheetData>
    <row r="1" spans="1:25" ht="12.75">
      <c r="A1" s="16" t="s">
        <v>36</v>
      </c>
      <c r="C1" s="19" t="s">
        <v>29</v>
      </c>
      <c r="D1" s="19" t="s">
        <v>30</v>
      </c>
      <c r="E1" s="19" t="s">
        <v>31</v>
      </c>
      <c r="F1" s="57" t="s">
        <v>32</v>
      </c>
      <c r="G1" s="57"/>
      <c r="H1" s="57"/>
      <c r="I1" s="19" t="s">
        <v>33</v>
      </c>
      <c r="J1" s="19" t="s">
        <v>34</v>
      </c>
      <c r="K1" s="19" t="s">
        <v>35</v>
      </c>
      <c r="N1" s="19"/>
      <c r="O1" s="19"/>
      <c r="P1" s="19"/>
      <c r="T1" s="20"/>
      <c r="U1" s="20"/>
      <c r="Y1" s="16" t="s">
        <v>27</v>
      </c>
    </row>
    <row r="2" spans="1:34" ht="12.75">
      <c r="A2" s="22">
        <v>1</v>
      </c>
      <c r="B2" s="22" t="s">
        <v>15</v>
      </c>
      <c r="C2" s="23">
        <v>4</v>
      </c>
      <c r="D2" s="23">
        <v>2</v>
      </c>
      <c r="E2" s="23">
        <v>0</v>
      </c>
      <c r="F2" s="24">
        <v>13</v>
      </c>
      <c r="G2" s="25" t="s">
        <v>28</v>
      </c>
      <c r="H2" s="26">
        <v>3</v>
      </c>
      <c r="I2" s="22">
        <v>14</v>
      </c>
      <c r="J2" s="27">
        <v>25</v>
      </c>
      <c r="K2" s="27">
        <v>10</v>
      </c>
      <c r="L2" s="22">
        <v>1</v>
      </c>
      <c r="M2" s="22" t="str">
        <f>B2</f>
        <v>azarte</v>
      </c>
      <c r="N2" s="23">
        <f aca="true" t="shared" si="0" ref="N2:N17">C2+VLOOKUP($M2,prognoz,3,FALSE)</f>
        <v>4</v>
      </c>
      <c r="O2" s="23">
        <f aca="true" t="shared" si="1" ref="O2:O17">D2+VLOOKUP($M2,prognoz,4,FALSE)</f>
        <v>2</v>
      </c>
      <c r="P2" s="23">
        <f aca="true" t="shared" si="2" ref="P2:P17">E2+VLOOKUP($M2,prognoz,5,FALSE)</f>
        <v>0</v>
      </c>
      <c r="Q2" s="24">
        <f aca="true" t="shared" si="3" ref="Q2:Q17">F2+VLOOKUP($M2,prognoz,6,FALSE)</f>
        <v>13</v>
      </c>
      <c r="R2" s="28" t="s">
        <v>28</v>
      </c>
      <c r="S2" s="26">
        <f aca="true" t="shared" si="4" ref="S2:S17">H2+VLOOKUP($M2,prognoz,8,FALSE)</f>
        <v>3</v>
      </c>
      <c r="T2" s="22">
        <f aca="true" t="shared" si="5" ref="T2:T17">N2*3+O2</f>
        <v>14</v>
      </c>
      <c r="U2" s="29">
        <f aca="true" t="shared" si="6" ref="U2:U17">J2+VLOOKUP($M2,prognoz,10,FALSE)</f>
        <v>25</v>
      </c>
      <c r="V2" s="30">
        <f aca="true" t="shared" si="7" ref="V2:V23">Q2-S2</f>
        <v>10</v>
      </c>
      <c r="Y2" s="22" t="str">
        <f>Главная!B3</f>
        <v>Реклин</v>
      </c>
      <c r="Z2" s="31"/>
      <c r="AA2" s="31"/>
      <c r="AB2" s="31"/>
      <c r="AC2" s="31"/>
      <c r="AD2" s="32"/>
      <c r="AE2" s="29"/>
      <c r="AF2" s="29"/>
      <c r="AG2" s="22"/>
      <c r="AH2" s="33"/>
    </row>
    <row r="3" spans="1:34" ht="12.75">
      <c r="A3" s="22">
        <v>2</v>
      </c>
      <c r="B3" s="22" t="s">
        <v>10</v>
      </c>
      <c r="C3" s="23">
        <v>4</v>
      </c>
      <c r="D3" s="23">
        <v>2</v>
      </c>
      <c r="E3" s="23">
        <v>0</v>
      </c>
      <c r="F3" s="24">
        <v>11</v>
      </c>
      <c r="G3" s="25" t="s">
        <v>28</v>
      </c>
      <c r="H3" s="26">
        <v>4</v>
      </c>
      <c r="I3" s="22">
        <v>14</v>
      </c>
      <c r="J3" s="27">
        <v>20</v>
      </c>
      <c r="K3" s="27">
        <v>7</v>
      </c>
      <c r="L3" s="22">
        <v>2</v>
      </c>
      <c r="M3" s="22" t="str">
        <f aca="true" t="shared" si="8" ref="M3:M17">B3</f>
        <v>aks</v>
      </c>
      <c r="N3" s="23">
        <f t="shared" si="0"/>
        <v>4</v>
      </c>
      <c r="O3" s="23">
        <f t="shared" si="1"/>
        <v>2</v>
      </c>
      <c r="P3" s="23">
        <f t="shared" si="2"/>
        <v>0</v>
      </c>
      <c r="Q3" s="24">
        <f t="shared" si="3"/>
        <v>11</v>
      </c>
      <c r="R3" s="28" t="s">
        <v>28</v>
      </c>
      <c r="S3" s="26">
        <f t="shared" si="4"/>
        <v>4</v>
      </c>
      <c r="T3" s="22">
        <f t="shared" si="5"/>
        <v>14</v>
      </c>
      <c r="U3" s="29">
        <f t="shared" si="6"/>
        <v>20</v>
      </c>
      <c r="V3" s="30">
        <f t="shared" si="7"/>
        <v>7</v>
      </c>
      <c r="Y3" s="22" t="str">
        <f>Главная!B4</f>
        <v>AlekseyShalaev</v>
      </c>
      <c r="Z3" s="31"/>
      <c r="AA3" s="31"/>
      <c r="AB3" s="31"/>
      <c r="AC3" s="31"/>
      <c r="AD3" s="32"/>
      <c r="AE3" s="29"/>
      <c r="AF3" s="29"/>
      <c r="AG3" s="22"/>
      <c r="AH3" s="33"/>
    </row>
    <row r="4" spans="1:34" ht="12.75">
      <c r="A4" s="22">
        <v>3</v>
      </c>
      <c r="B4" s="22" t="s">
        <v>25</v>
      </c>
      <c r="C4" s="23">
        <v>4</v>
      </c>
      <c r="D4" s="23">
        <v>1</v>
      </c>
      <c r="E4" s="23">
        <v>1</v>
      </c>
      <c r="F4" s="24">
        <v>16</v>
      </c>
      <c r="G4" s="25" t="s">
        <v>28</v>
      </c>
      <c r="H4" s="26">
        <v>6</v>
      </c>
      <c r="I4" s="22">
        <v>13</v>
      </c>
      <c r="J4" s="27">
        <v>29</v>
      </c>
      <c r="K4" s="27">
        <v>10</v>
      </c>
      <c r="L4" s="22">
        <v>3</v>
      </c>
      <c r="M4" s="22" t="str">
        <f t="shared" si="8"/>
        <v>DReam_Team</v>
      </c>
      <c r="N4" s="23">
        <f t="shared" si="0"/>
        <v>4</v>
      </c>
      <c r="O4" s="23">
        <f t="shared" si="1"/>
        <v>1</v>
      </c>
      <c r="P4" s="23">
        <f t="shared" si="2"/>
        <v>1</v>
      </c>
      <c r="Q4" s="24">
        <f t="shared" si="3"/>
        <v>16</v>
      </c>
      <c r="R4" s="28" t="s">
        <v>28</v>
      </c>
      <c r="S4" s="26">
        <f t="shared" si="4"/>
        <v>6</v>
      </c>
      <c r="T4" s="22">
        <f t="shared" si="5"/>
        <v>13</v>
      </c>
      <c r="U4" s="29">
        <f t="shared" si="6"/>
        <v>29</v>
      </c>
      <c r="V4" s="30">
        <f t="shared" si="7"/>
        <v>10</v>
      </c>
      <c r="Y4" s="22" t="str">
        <f>Главная!B5</f>
        <v>azarte</v>
      </c>
      <c r="Z4" s="31"/>
      <c r="AA4" s="31"/>
      <c r="AB4" s="31"/>
      <c r="AC4" s="31"/>
      <c r="AD4" s="32"/>
      <c r="AE4" s="29"/>
      <c r="AF4" s="29"/>
      <c r="AG4" s="22"/>
      <c r="AH4" s="33"/>
    </row>
    <row r="5" spans="1:34" ht="12.75">
      <c r="A5" s="22">
        <v>4</v>
      </c>
      <c r="B5" s="22" t="s">
        <v>19</v>
      </c>
      <c r="C5" s="23">
        <v>4</v>
      </c>
      <c r="D5" s="23">
        <v>1</v>
      </c>
      <c r="E5" s="23">
        <v>1</v>
      </c>
      <c r="F5" s="24">
        <v>13</v>
      </c>
      <c r="G5" s="25" t="s">
        <v>28</v>
      </c>
      <c r="H5" s="26">
        <v>4</v>
      </c>
      <c r="I5" s="22">
        <v>13</v>
      </c>
      <c r="J5" s="27">
        <v>25</v>
      </c>
      <c r="K5" s="27">
        <v>9</v>
      </c>
      <c r="L5" s="22">
        <v>4</v>
      </c>
      <c r="M5" s="22" t="str">
        <f t="shared" si="8"/>
        <v>egk</v>
      </c>
      <c r="N5" s="23">
        <f t="shared" si="0"/>
        <v>4</v>
      </c>
      <c r="O5" s="23">
        <f t="shared" si="1"/>
        <v>1</v>
      </c>
      <c r="P5" s="23">
        <f t="shared" si="2"/>
        <v>1</v>
      </c>
      <c r="Q5" s="24">
        <f t="shared" si="3"/>
        <v>13</v>
      </c>
      <c r="R5" s="28" t="s">
        <v>28</v>
      </c>
      <c r="S5" s="26">
        <f t="shared" si="4"/>
        <v>4</v>
      </c>
      <c r="T5" s="22">
        <f t="shared" si="5"/>
        <v>13</v>
      </c>
      <c r="U5" s="29">
        <f t="shared" si="6"/>
        <v>25</v>
      </c>
      <c r="V5" s="30">
        <f t="shared" si="7"/>
        <v>9</v>
      </c>
      <c r="Y5" s="22" t="str">
        <f>Главная!B6</f>
        <v>URSAlex</v>
      </c>
      <c r="Z5" s="31"/>
      <c r="AA5" s="31"/>
      <c r="AB5" s="31"/>
      <c r="AC5" s="31"/>
      <c r="AD5" s="32"/>
      <c r="AE5" s="29"/>
      <c r="AF5" s="29"/>
      <c r="AG5" s="22"/>
      <c r="AH5" s="33"/>
    </row>
    <row r="6" spans="1:34" ht="12.75">
      <c r="A6" s="22">
        <v>5</v>
      </c>
      <c r="B6" s="22" t="s">
        <v>24</v>
      </c>
      <c r="C6" s="23">
        <v>3</v>
      </c>
      <c r="D6" s="23">
        <v>2</v>
      </c>
      <c r="E6" s="23">
        <v>1</v>
      </c>
      <c r="F6" s="24">
        <v>14</v>
      </c>
      <c r="G6" s="25" t="s">
        <v>28</v>
      </c>
      <c r="H6" s="26">
        <v>10</v>
      </c>
      <c r="I6" s="22">
        <v>11</v>
      </c>
      <c r="J6" s="27">
        <v>24</v>
      </c>
      <c r="K6" s="27">
        <v>4</v>
      </c>
      <c r="L6" s="22">
        <v>5</v>
      </c>
      <c r="M6" s="22" t="str">
        <f t="shared" si="8"/>
        <v>saleh</v>
      </c>
      <c r="N6" s="23">
        <f t="shared" si="0"/>
        <v>3</v>
      </c>
      <c r="O6" s="23">
        <f t="shared" si="1"/>
        <v>2</v>
      </c>
      <c r="P6" s="23">
        <f t="shared" si="2"/>
        <v>1</v>
      </c>
      <c r="Q6" s="24">
        <f t="shared" si="3"/>
        <v>14</v>
      </c>
      <c r="R6" s="28" t="s">
        <v>28</v>
      </c>
      <c r="S6" s="26">
        <f t="shared" si="4"/>
        <v>10</v>
      </c>
      <c r="T6" s="22">
        <f t="shared" si="5"/>
        <v>11</v>
      </c>
      <c r="U6" s="29">
        <f t="shared" si="6"/>
        <v>24</v>
      </c>
      <c r="V6" s="30">
        <f t="shared" si="7"/>
        <v>4</v>
      </c>
      <c r="Y6" s="22" t="str">
        <f>Главная!B7</f>
        <v>mukh</v>
      </c>
      <c r="Z6" s="31"/>
      <c r="AA6" s="31"/>
      <c r="AB6" s="31"/>
      <c r="AC6" s="31"/>
      <c r="AD6" s="32"/>
      <c r="AE6" s="29"/>
      <c r="AF6" s="29"/>
      <c r="AG6" s="22"/>
      <c r="AH6" s="33"/>
    </row>
    <row r="7" spans="1:34" ht="12.75">
      <c r="A7" s="22">
        <v>6</v>
      </c>
      <c r="B7" s="22" t="s">
        <v>11</v>
      </c>
      <c r="C7" s="23">
        <v>3</v>
      </c>
      <c r="D7" s="23">
        <v>1</v>
      </c>
      <c r="E7" s="23">
        <v>2</v>
      </c>
      <c r="F7" s="24">
        <v>13</v>
      </c>
      <c r="G7" s="25" t="s">
        <v>28</v>
      </c>
      <c r="H7" s="26">
        <v>12</v>
      </c>
      <c r="I7" s="22">
        <v>10</v>
      </c>
      <c r="J7" s="27">
        <v>14</v>
      </c>
      <c r="K7" s="27">
        <v>1</v>
      </c>
      <c r="L7" s="22">
        <v>6</v>
      </c>
      <c r="M7" s="22" t="str">
        <f t="shared" si="8"/>
        <v>demik-78</v>
      </c>
      <c r="N7" s="23">
        <f t="shared" si="0"/>
        <v>3</v>
      </c>
      <c r="O7" s="23">
        <f t="shared" si="1"/>
        <v>1</v>
      </c>
      <c r="P7" s="23">
        <f t="shared" si="2"/>
        <v>2</v>
      </c>
      <c r="Q7" s="24">
        <f t="shared" si="3"/>
        <v>13</v>
      </c>
      <c r="R7" s="28" t="s">
        <v>28</v>
      </c>
      <c r="S7" s="26">
        <f t="shared" si="4"/>
        <v>12</v>
      </c>
      <c r="T7" s="22">
        <f t="shared" si="5"/>
        <v>10</v>
      </c>
      <c r="U7" s="29">
        <f t="shared" si="6"/>
        <v>14</v>
      </c>
      <c r="V7" s="30">
        <f t="shared" si="7"/>
        <v>1</v>
      </c>
      <c r="Y7" s="22" t="str">
        <f>Главная!B8</f>
        <v>egk</v>
      </c>
      <c r="Z7" s="31"/>
      <c r="AA7" s="31"/>
      <c r="AB7" s="31"/>
      <c r="AC7" s="31"/>
      <c r="AD7" s="32"/>
      <c r="AE7" s="29"/>
      <c r="AF7" s="29"/>
      <c r="AG7" s="22"/>
      <c r="AH7" s="33"/>
    </row>
    <row r="8" spans="1:34" ht="12.75">
      <c r="A8" s="22">
        <v>7</v>
      </c>
      <c r="B8" s="22" t="s">
        <v>5</v>
      </c>
      <c r="C8" s="23">
        <v>3</v>
      </c>
      <c r="D8" s="23">
        <v>0</v>
      </c>
      <c r="E8" s="23">
        <v>3</v>
      </c>
      <c r="F8" s="24">
        <v>10</v>
      </c>
      <c r="G8" s="25" t="s">
        <v>28</v>
      </c>
      <c r="H8" s="26">
        <v>11</v>
      </c>
      <c r="I8" s="22">
        <v>9</v>
      </c>
      <c r="J8" s="27">
        <v>14</v>
      </c>
      <c r="K8" s="27">
        <v>-1</v>
      </c>
      <c r="L8" s="22">
        <v>7</v>
      </c>
      <c r="M8" s="22" t="str">
        <f t="shared" si="8"/>
        <v>AlekseyShalaev</v>
      </c>
      <c r="N8" s="23">
        <f t="shared" si="0"/>
        <v>3</v>
      </c>
      <c r="O8" s="23">
        <f t="shared" si="1"/>
        <v>0</v>
      </c>
      <c r="P8" s="23">
        <f t="shared" si="2"/>
        <v>3</v>
      </c>
      <c r="Q8" s="24">
        <f t="shared" si="3"/>
        <v>10</v>
      </c>
      <c r="R8" s="28" t="s">
        <v>28</v>
      </c>
      <c r="S8" s="26">
        <f t="shared" si="4"/>
        <v>11</v>
      </c>
      <c r="T8" s="22">
        <f t="shared" si="5"/>
        <v>9</v>
      </c>
      <c r="U8" s="29">
        <f t="shared" si="6"/>
        <v>14</v>
      </c>
      <c r="V8" s="30">
        <f t="shared" si="7"/>
        <v>-1</v>
      </c>
      <c r="Y8" s="22" t="str">
        <f>Главная!B9</f>
        <v>den-ice</v>
      </c>
      <c r="Z8" s="31"/>
      <c r="AA8" s="31"/>
      <c r="AB8" s="31"/>
      <c r="AC8" s="31"/>
      <c r="AD8" s="32"/>
      <c r="AE8" s="29"/>
      <c r="AF8" s="29"/>
      <c r="AG8" s="22"/>
      <c r="AH8" s="33"/>
    </row>
    <row r="9" spans="1:34" ht="12.75">
      <c r="A9" s="22">
        <v>8</v>
      </c>
      <c r="B9" s="22" t="s">
        <v>13</v>
      </c>
      <c r="C9" s="23">
        <v>2</v>
      </c>
      <c r="D9" s="23">
        <v>2</v>
      </c>
      <c r="E9" s="23">
        <v>2</v>
      </c>
      <c r="F9" s="24">
        <v>12</v>
      </c>
      <c r="G9" s="25" t="s">
        <v>28</v>
      </c>
      <c r="H9" s="26">
        <v>10</v>
      </c>
      <c r="I9" s="22">
        <v>8</v>
      </c>
      <c r="J9" s="27">
        <v>23</v>
      </c>
      <c r="K9" s="27">
        <v>2</v>
      </c>
      <c r="L9" s="22">
        <v>8</v>
      </c>
      <c r="M9" s="22" t="str">
        <f t="shared" si="8"/>
        <v>mukh</v>
      </c>
      <c r="N9" s="23">
        <f t="shared" si="0"/>
        <v>2</v>
      </c>
      <c r="O9" s="23">
        <f t="shared" si="1"/>
        <v>2</v>
      </c>
      <c r="P9" s="23">
        <f t="shared" si="2"/>
        <v>2</v>
      </c>
      <c r="Q9" s="24">
        <f t="shared" si="3"/>
        <v>12</v>
      </c>
      <c r="R9" s="28" t="s">
        <v>28</v>
      </c>
      <c r="S9" s="26">
        <f t="shared" si="4"/>
        <v>10</v>
      </c>
      <c r="T9" s="22">
        <f t="shared" si="5"/>
        <v>8</v>
      </c>
      <c r="U9" s="29">
        <f t="shared" si="6"/>
        <v>23</v>
      </c>
      <c r="V9" s="30">
        <f t="shared" si="7"/>
        <v>2</v>
      </c>
      <c r="Y9" s="22" t="str">
        <f>Главная!B10</f>
        <v>ehduard-shevcov</v>
      </c>
      <c r="Z9" s="31"/>
      <c r="AA9" s="31"/>
      <c r="AB9" s="31"/>
      <c r="AC9" s="31"/>
      <c r="AD9" s="32"/>
      <c r="AE9" s="29"/>
      <c r="AF9" s="29"/>
      <c r="AG9" s="22"/>
      <c r="AH9" s="33"/>
    </row>
    <row r="10" spans="1:34" ht="12.75">
      <c r="A10" s="22">
        <v>9</v>
      </c>
      <c r="B10" s="22" t="s">
        <v>9</v>
      </c>
      <c r="C10" s="23">
        <v>2</v>
      </c>
      <c r="D10" s="23">
        <v>2</v>
      </c>
      <c r="E10" s="23">
        <v>2</v>
      </c>
      <c r="F10" s="24">
        <v>11</v>
      </c>
      <c r="G10" s="25" t="s">
        <v>28</v>
      </c>
      <c r="H10" s="26">
        <v>10</v>
      </c>
      <c r="I10" s="22">
        <v>8</v>
      </c>
      <c r="J10" s="27">
        <v>25</v>
      </c>
      <c r="K10" s="27">
        <v>1</v>
      </c>
      <c r="L10" s="22">
        <v>9</v>
      </c>
      <c r="M10" s="22" t="str">
        <f t="shared" si="8"/>
        <v>Реклин</v>
      </c>
      <c r="N10" s="23">
        <f t="shared" si="0"/>
        <v>2</v>
      </c>
      <c r="O10" s="23">
        <f t="shared" si="1"/>
        <v>2</v>
      </c>
      <c r="P10" s="23">
        <f t="shared" si="2"/>
        <v>2</v>
      </c>
      <c r="Q10" s="24">
        <f t="shared" si="3"/>
        <v>11</v>
      </c>
      <c r="R10" s="28" t="s">
        <v>28</v>
      </c>
      <c r="S10" s="26">
        <f t="shared" si="4"/>
        <v>10</v>
      </c>
      <c r="T10" s="22">
        <f t="shared" si="5"/>
        <v>8</v>
      </c>
      <c r="U10" s="29">
        <f t="shared" si="6"/>
        <v>25</v>
      </c>
      <c r="V10" s="30">
        <f t="shared" si="7"/>
        <v>1</v>
      </c>
      <c r="Y10" s="22" t="str">
        <f>Главная!B11</f>
        <v>aks</v>
      </c>
      <c r="Z10" s="31"/>
      <c r="AA10" s="31"/>
      <c r="AB10" s="31"/>
      <c r="AC10" s="31"/>
      <c r="AD10" s="32"/>
      <c r="AE10" s="29"/>
      <c r="AF10" s="29"/>
      <c r="AG10" s="22"/>
      <c r="AH10" s="33"/>
    </row>
    <row r="11" spans="1:34" ht="12.75">
      <c r="A11" s="22">
        <v>10</v>
      </c>
      <c r="B11" s="22" t="s">
        <v>22</v>
      </c>
      <c r="C11" s="23">
        <v>2</v>
      </c>
      <c r="D11" s="23">
        <v>2</v>
      </c>
      <c r="E11" s="23">
        <v>2</v>
      </c>
      <c r="F11" s="24">
        <v>7</v>
      </c>
      <c r="G11" s="25" t="s">
        <v>28</v>
      </c>
      <c r="H11" s="26">
        <v>7</v>
      </c>
      <c r="I11" s="22">
        <v>8</v>
      </c>
      <c r="J11" s="27">
        <v>16</v>
      </c>
      <c r="K11" s="27">
        <v>0</v>
      </c>
      <c r="L11" s="22">
        <v>10</v>
      </c>
      <c r="M11" s="22" t="str">
        <f t="shared" si="8"/>
        <v>SuperVlad</v>
      </c>
      <c r="N11" s="23">
        <f t="shared" si="0"/>
        <v>2</v>
      </c>
      <c r="O11" s="23">
        <f t="shared" si="1"/>
        <v>2</v>
      </c>
      <c r="P11" s="23">
        <f t="shared" si="2"/>
        <v>2</v>
      </c>
      <c r="Q11" s="24">
        <f t="shared" si="3"/>
        <v>7</v>
      </c>
      <c r="R11" s="28" t="s">
        <v>28</v>
      </c>
      <c r="S11" s="26">
        <f t="shared" si="4"/>
        <v>7</v>
      </c>
      <c r="T11" s="22">
        <f t="shared" si="5"/>
        <v>8</v>
      </c>
      <c r="U11" s="29">
        <f t="shared" si="6"/>
        <v>16</v>
      </c>
      <c r="V11" s="30">
        <f t="shared" si="7"/>
        <v>0</v>
      </c>
      <c r="Y11" s="22" t="str">
        <f>Главная!B12</f>
        <v>RUN</v>
      </c>
      <c r="Z11" s="31"/>
      <c r="AA11" s="31"/>
      <c r="AB11" s="31"/>
      <c r="AC11" s="31"/>
      <c r="AD11" s="32"/>
      <c r="AE11" s="29"/>
      <c r="AF11" s="29"/>
      <c r="AG11" s="22"/>
      <c r="AH11" s="33"/>
    </row>
    <row r="12" spans="1:34" ht="12.75">
      <c r="A12" s="22">
        <v>11</v>
      </c>
      <c r="B12" s="22" t="s">
        <v>26</v>
      </c>
      <c r="C12" s="23">
        <v>2</v>
      </c>
      <c r="D12" s="23">
        <v>2</v>
      </c>
      <c r="E12" s="23">
        <v>2</v>
      </c>
      <c r="F12" s="24">
        <v>11</v>
      </c>
      <c r="G12" s="25" t="s">
        <v>28</v>
      </c>
      <c r="H12" s="26">
        <v>12</v>
      </c>
      <c r="I12" s="22">
        <v>8</v>
      </c>
      <c r="J12" s="27">
        <v>24</v>
      </c>
      <c r="K12" s="27">
        <v>-1</v>
      </c>
      <c r="L12" s="22">
        <v>11</v>
      </c>
      <c r="M12" s="22" t="str">
        <f t="shared" si="8"/>
        <v>Menshevick</v>
      </c>
      <c r="N12" s="23">
        <f t="shared" si="0"/>
        <v>2</v>
      </c>
      <c r="O12" s="23">
        <f t="shared" si="1"/>
        <v>2</v>
      </c>
      <c r="P12" s="23">
        <f t="shared" si="2"/>
        <v>2</v>
      </c>
      <c r="Q12" s="24">
        <f t="shared" si="3"/>
        <v>11</v>
      </c>
      <c r="R12" s="28" t="s">
        <v>28</v>
      </c>
      <c r="S12" s="26">
        <f t="shared" si="4"/>
        <v>12</v>
      </c>
      <c r="T12" s="22">
        <f t="shared" si="5"/>
        <v>8</v>
      </c>
      <c r="U12" s="29">
        <f t="shared" si="6"/>
        <v>24</v>
      </c>
      <c r="V12" s="30">
        <f t="shared" si="7"/>
        <v>-1</v>
      </c>
      <c r="Y12" s="22" t="str">
        <f>Главная!B13</f>
        <v>ESI2607</v>
      </c>
      <c r="Z12" s="31"/>
      <c r="AA12" s="31"/>
      <c r="AB12" s="31"/>
      <c r="AC12" s="31"/>
      <c r="AD12" s="32"/>
      <c r="AE12" s="29"/>
      <c r="AF12" s="29"/>
      <c r="AG12" s="22"/>
      <c r="AH12" s="33"/>
    </row>
    <row r="13" spans="1:34" ht="12.75">
      <c r="A13" s="22">
        <v>12</v>
      </c>
      <c r="B13" s="22" t="s">
        <v>23</v>
      </c>
      <c r="C13" s="23">
        <v>2</v>
      </c>
      <c r="D13" s="23">
        <v>2</v>
      </c>
      <c r="E13" s="23">
        <v>2</v>
      </c>
      <c r="F13" s="24">
        <v>9</v>
      </c>
      <c r="G13" s="25" t="s">
        <v>28</v>
      </c>
      <c r="H13" s="26">
        <v>11</v>
      </c>
      <c r="I13" s="22">
        <v>8</v>
      </c>
      <c r="J13" s="27">
        <v>14</v>
      </c>
      <c r="K13" s="27">
        <v>-2</v>
      </c>
      <c r="L13" s="22">
        <v>12</v>
      </c>
      <c r="M13" s="22" t="str">
        <f t="shared" si="8"/>
        <v>alexivan</v>
      </c>
      <c r="N13" s="23">
        <f t="shared" si="0"/>
        <v>2</v>
      </c>
      <c r="O13" s="23">
        <f t="shared" si="1"/>
        <v>2</v>
      </c>
      <c r="P13" s="23">
        <f t="shared" si="2"/>
        <v>2</v>
      </c>
      <c r="Q13" s="24">
        <f t="shared" si="3"/>
        <v>9</v>
      </c>
      <c r="R13" s="28" t="s">
        <v>28</v>
      </c>
      <c r="S13" s="26">
        <f t="shared" si="4"/>
        <v>11</v>
      </c>
      <c r="T13" s="22">
        <f t="shared" si="5"/>
        <v>8</v>
      </c>
      <c r="U13" s="29">
        <f t="shared" si="6"/>
        <v>14</v>
      </c>
      <c r="V13" s="30">
        <f t="shared" si="7"/>
        <v>-2</v>
      </c>
      <c r="Y13" s="22" t="str">
        <f>Главная!B14</f>
        <v>alexivan</v>
      </c>
      <c r="Z13" s="31"/>
      <c r="AA13" s="31"/>
      <c r="AB13" s="31"/>
      <c r="AC13" s="31"/>
      <c r="AD13" s="32"/>
      <c r="AE13" s="29"/>
      <c r="AF13" s="29"/>
      <c r="AG13" s="22"/>
      <c r="AH13" s="33"/>
    </row>
    <row r="14" spans="1:34" ht="12.75">
      <c r="A14" s="22">
        <v>13</v>
      </c>
      <c r="B14" s="22" t="s">
        <v>20</v>
      </c>
      <c r="C14" s="23">
        <v>2</v>
      </c>
      <c r="D14" s="23">
        <v>2</v>
      </c>
      <c r="E14" s="23">
        <v>2</v>
      </c>
      <c r="F14" s="24">
        <v>8</v>
      </c>
      <c r="G14" s="25" t="s">
        <v>28</v>
      </c>
      <c r="H14" s="26">
        <v>12</v>
      </c>
      <c r="I14" s="22">
        <v>8</v>
      </c>
      <c r="J14" s="27">
        <v>15</v>
      </c>
      <c r="K14" s="27">
        <v>-4</v>
      </c>
      <c r="L14" s="22">
        <v>13</v>
      </c>
      <c r="M14" s="22" t="str">
        <f t="shared" si="8"/>
        <v>dkdens</v>
      </c>
      <c r="N14" s="23">
        <f t="shared" si="0"/>
        <v>2</v>
      </c>
      <c r="O14" s="23">
        <f t="shared" si="1"/>
        <v>2</v>
      </c>
      <c r="P14" s="23">
        <f t="shared" si="2"/>
        <v>2</v>
      </c>
      <c r="Q14" s="24">
        <f t="shared" si="3"/>
        <v>8</v>
      </c>
      <c r="R14" s="28" t="s">
        <v>28</v>
      </c>
      <c r="S14" s="26">
        <f t="shared" si="4"/>
        <v>12</v>
      </c>
      <c r="T14" s="22">
        <f t="shared" si="5"/>
        <v>8</v>
      </c>
      <c r="U14" s="29">
        <f t="shared" si="6"/>
        <v>15</v>
      </c>
      <c r="V14" s="30">
        <f t="shared" si="7"/>
        <v>-4</v>
      </c>
      <c r="Y14" s="22" t="str">
        <f>Главная!B15</f>
        <v>amelin</v>
      </c>
      <c r="Z14" s="31"/>
      <c r="AA14" s="31"/>
      <c r="AB14" s="31"/>
      <c r="AC14" s="31"/>
      <c r="AD14" s="32"/>
      <c r="AE14" s="29"/>
      <c r="AF14" s="29"/>
      <c r="AG14" s="22"/>
      <c r="AH14" s="33"/>
    </row>
    <row r="15" spans="1:34" ht="12.75">
      <c r="A15" s="22">
        <v>14</v>
      </c>
      <c r="B15" s="22" t="s">
        <v>17</v>
      </c>
      <c r="C15" s="23">
        <v>2</v>
      </c>
      <c r="D15" s="23">
        <v>1</v>
      </c>
      <c r="E15" s="23">
        <v>3</v>
      </c>
      <c r="F15" s="24">
        <v>10</v>
      </c>
      <c r="G15" s="25" t="s">
        <v>28</v>
      </c>
      <c r="H15" s="26">
        <v>11</v>
      </c>
      <c r="I15" s="22">
        <v>7</v>
      </c>
      <c r="J15" s="27">
        <v>24</v>
      </c>
      <c r="K15" s="27">
        <v>-1</v>
      </c>
      <c r="L15" s="22">
        <v>14</v>
      </c>
      <c r="M15" s="22" t="str">
        <f t="shared" si="8"/>
        <v>URSAlex</v>
      </c>
      <c r="N15" s="23">
        <f t="shared" si="0"/>
        <v>2</v>
      </c>
      <c r="O15" s="23">
        <f t="shared" si="1"/>
        <v>1</v>
      </c>
      <c r="P15" s="23">
        <f t="shared" si="2"/>
        <v>3</v>
      </c>
      <c r="Q15" s="24">
        <f t="shared" si="3"/>
        <v>10</v>
      </c>
      <c r="R15" s="28" t="s">
        <v>28</v>
      </c>
      <c r="S15" s="26">
        <f t="shared" si="4"/>
        <v>11</v>
      </c>
      <c r="T15" s="22">
        <f t="shared" si="5"/>
        <v>7</v>
      </c>
      <c r="U15" s="29">
        <f t="shared" si="6"/>
        <v>24</v>
      </c>
      <c r="V15" s="30">
        <f t="shared" si="7"/>
        <v>-1</v>
      </c>
      <c r="Y15" s="22" t="str">
        <f>Главная!B16</f>
        <v>saleh</v>
      </c>
      <c r="Z15" s="31"/>
      <c r="AA15" s="31"/>
      <c r="AB15" s="31"/>
      <c r="AC15" s="31"/>
      <c r="AD15" s="32"/>
      <c r="AE15" s="29"/>
      <c r="AF15" s="29"/>
      <c r="AG15" s="22"/>
      <c r="AH15" s="33"/>
    </row>
    <row r="16" spans="1:34" ht="12.75">
      <c r="A16" s="22">
        <v>15</v>
      </c>
      <c r="B16" s="22" t="s">
        <v>14</v>
      </c>
      <c r="C16" s="23">
        <v>2</v>
      </c>
      <c r="D16" s="23">
        <v>1</v>
      </c>
      <c r="E16" s="23">
        <v>3</v>
      </c>
      <c r="F16" s="24">
        <v>6</v>
      </c>
      <c r="G16" s="25" t="s">
        <v>28</v>
      </c>
      <c r="H16" s="26">
        <v>7</v>
      </c>
      <c r="I16" s="22">
        <v>7</v>
      </c>
      <c r="J16" s="27">
        <v>21</v>
      </c>
      <c r="K16" s="27">
        <v>-1</v>
      </c>
      <c r="L16" s="22">
        <v>15</v>
      </c>
      <c r="M16" s="22" t="str">
        <f t="shared" si="8"/>
        <v>ESI2607</v>
      </c>
      <c r="N16" s="23">
        <f t="shared" si="0"/>
        <v>2</v>
      </c>
      <c r="O16" s="23">
        <f t="shared" si="1"/>
        <v>1</v>
      </c>
      <c r="P16" s="23">
        <f t="shared" si="2"/>
        <v>3</v>
      </c>
      <c r="Q16" s="24">
        <f t="shared" si="3"/>
        <v>6</v>
      </c>
      <c r="R16" s="28" t="s">
        <v>28</v>
      </c>
      <c r="S16" s="26">
        <f t="shared" si="4"/>
        <v>7</v>
      </c>
      <c r="T16" s="22">
        <f t="shared" si="5"/>
        <v>7</v>
      </c>
      <c r="U16" s="29">
        <f t="shared" si="6"/>
        <v>21</v>
      </c>
      <c r="V16" s="30">
        <f t="shared" si="7"/>
        <v>-1</v>
      </c>
      <c r="Y16" s="22" t="str">
        <f>Главная!B17</f>
        <v>FanLoko</v>
      </c>
      <c r="Z16" s="31"/>
      <c r="AA16" s="31"/>
      <c r="AB16" s="31"/>
      <c r="AC16" s="31"/>
      <c r="AD16" s="32"/>
      <c r="AE16" s="29"/>
      <c r="AF16" s="29"/>
      <c r="AG16" s="22"/>
      <c r="AH16" s="33"/>
    </row>
    <row r="17" spans="1:34" ht="12.75">
      <c r="A17" s="22">
        <v>16</v>
      </c>
      <c r="B17" s="22" t="s">
        <v>7</v>
      </c>
      <c r="C17" s="23">
        <v>2</v>
      </c>
      <c r="D17" s="23">
        <v>1</v>
      </c>
      <c r="E17" s="23">
        <v>3</v>
      </c>
      <c r="F17" s="24">
        <v>7</v>
      </c>
      <c r="G17" s="25" t="s">
        <v>28</v>
      </c>
      <c r="H17" s="26">
        <v>10</v>
      </c>
      <c r="I17" s="22">
        <v>7</v>
      </c>
      <c r="J17" s="27">
        <v>17</v>
      </c>
      <c r="K17" s="27">
        <v>-3</v>
      </c>
      <c r="L17" s="22">
        <v>16</v>
      </c>
      <c r="M17" s="22" t="str">
        <f t="shared" si="8"/>
        <v>RUN</v>
      </c>
      <c r="N17" s="23">
        <f t="shared" si="0"/>
        <v>2</v>
      </c>
      <c r="O17" s="23">
        <f t="shared" si="1"/>
        <v>1</v>
      </c>
      <c r="P17" s="23">
        <f t="shared" si="2"/>
        <v>3</v>
      </c>
      <c r="Q17" s="24">
        <f t="shared" si="3"/>
        <v>7</v>
      </c>
      <c r="R17" s="28" t="s">
        <v>28</v>
      </c>
      <c r="S17" s="26">
        <f t="shared" si="4"/>
        <v>10</v>
      </c>
      <c r="T17" s="22">
        <f t="shared" si="5"/>
        <v>7</v>
      </c>
      <c r="U17" s="29">
        <f t="shared" si="6"/>
        <v>17</v>
      </c>
      <c r="V17" s="30">
        <f t="shared" si="7"/>
        <v>-3</v>
      </c>
      <c r="Y17" s="22" t="str">
        <f>Главная!B18</f>
        <v>Menshevick</v>
      </c>
      <c r="Z17" s="31"/>
      <c r="AA17" s="31"/>
      <c r="AB17" s="31"/>
      <c r="AC17" s="31"/>
      <c r="AD17" s="32"/>
      <c r="AE17" s="29"/>
      <c r="AF17" s="29"/>
      <c r="AG17" s="22"/>
      <c r="AH17" s="33"/>
    </row>
    <row r="18" spans="1:34" ht="12.75">
      <c r="A18" s="22">
        <v>17</v>
      </c>
      <c r="B18" s="22" t="s">
        <v>12</v>
      </c>
      <c r="C18" s="23">
        <v>2</v>
      </c>
      <c r="D18" s="23">
        <v>1</v>
      </c>
      <c r="E18" s="23">
        <v>3</v>
      </c>
      <c r="F18" s="24">
        <v>6</v>
      </c>
      <c r="G18" s="25" t="s">
        <v>28</v>
      </c>
      <c r="H18" s="26">
        <v>10</v>
      </c>
      <c r="I18" s="22">
        <v>7</v>
      </c>
      <c r="J18" s="27">
        <v>16</v>
      </c>
      <c r="K18" s="27">
        <v>-4</v>
      </c>
      <c r="L18" s="22">
        <v>17</v>
      </c>
      <c r="M18" s="22" t="str">
        <f aca="true" t="shared" si="9" ref="M18:M23">B18</f>
        <v>den-ice</v>
      </c>
      <c r="N18" s="23">
        <f aca="true" t="shared" si="10" ref="N18:N23">C18+VLOOKUP($M18,prognoz,3,FALSE)</f>
        <v>2</v>
      </c>
      <c r="O18" s="23">
        <f aca="true" t="shared" si="11" ref="O18:O23">D18+VLOOKUP($M18,prognoz,4,FALSE)</f>
        <v>1</v>
      </c>
      <c r="P18" s="23">
        <f aca="true" t="shared" si="12" ref="P18:P23">E18+VLOOKUP($M18,prognoz,5,FALSE)</f>
        <v>3</v>
      </c>
      <c r="Q18" s="24">
        <f aca="true" t="shared" si="13" ref="Q18:Q23">F18+VLOOKUP($M18,prognoz,6,FALSE)</f>
        <v>6</v>
      </c>
      <c r="R18" s="28" t="s">
        <v>28</v>
      </c>
      <c r="S18" s="26">
        <f aca="true" t="shared" si="14" ref="S18:S23">H18+VLOOKUP($M18,prognoz,8,FALSE)</f>
        <v>10</v>
      </c>
      <c r="T18" s="22">
        <f aca="true" t="shared" si="15" ref="T18:T23">N18*3+O18</f>
        <v>7</v>
      </c>
      <c r="U18" s="29">
        <f aca="true" t="shared" si="16" ref="U18:U23">J18+VLOOKUP($M18,prognoz,10,FALSE)</f>
        <v>16</v>
      </c>
      <c r="V18" s="30">
        <f t="shared" si="7"/>
        <v>-4</v>
      </c>
      <c r="Y18" s="22" t="str">
        <f>Главная!B19</f>
        <v>sergiy87</v>
      </c>
      <c r="Z18" s="31"/>
      <c r="AA18" s="31"/>
      <c r="AB18" s="31"/>
      <c r="AC18" s="31"/>
      <c r="AD18" s="32"/>
      <c r="AE18" s="29"/>
      <c r="AF18" s="29"/>
      <c r="AG18" s="22"/>
      <c r="AH18" s="33"/>
    </row>
    <row r="19" spans="1:34" ht="12.75">
      <c r="A19" s="22">
        <v>18</v>
      </c>
      <c r="B19" s="22" t="s">
        <v>16</v>
      </c>
      <c r="C19" s="23">
        <v>1</v>
      </c>
      <c r="D19" s="23">
        <v>4</v>
      </c>
      <c r="E19" s="23">
        <v>1</v>
      </c>
      <c r="F19" s="24">
        <v>7</v>
      </c>
      <c r="G19" s="25" t="s">
        <v>28</v>
      </c>
      <c r="H19" s="26">
        <v>7</v>
      </c>
      <c r="I19" s="22">
        <v>7</v>
      </c>
      <c r="J19" s="27">
        <v>16</v>
      </c>
      <c r="K19" s="27">
        <v>0</v>
      </c>
      <c r="L19" s="22">
        <v>18</v>
      </c>
      <c r="M19" s="22" t="str">
        <f t="shared" si="9"/>
        <v>amelin</v>
      </c>
      <c r="N19" s="23">
        <f t="shared" si="10"/>
        <v>1</v>
      </c>
      <c r="O19" s="23">
        <f t="shared" si="11"/>
        <v>4</v>
      </c>
      <c r="P19" s="23">
        <f t="shared" si="12"/>
        <v>1</v>
      </c>
      <c r="Q19" s="24">
        <f t="shared" si="13"/>
        <v>7</v>
      </c>
      <c r="R19" s="28" t="s">
        <v>28</v>
      </c>
      <c r="S19" s="26">
        <f t="shared" si="14"/>
        <v>7</v>
      </c>
      <c r="T19" s="22">
        <f t="shared" si="15"/>
        <v>7</v>
      </c>
      <c r="U19" s="29">
        <f t="shared" si="16"/>
        <v>16</v>
      </c>
      <c r="V19" s="30">
        <f t="shared" si="7"/>
        <v>0</v>
      </c>
      <c r="Y19" s="22" t="str">
        <f>Главная!B20</f>
        <v>DReam_Team</v>
      </c>
      <c r="Z19" s="31"/>
      <c r="AA19" s="31"/>
      <c r="AB19" s="31"/>
      <c r="AC19" s="31"/>
      <c r="AD19" s="32"/>
      <c r="AE19" s="29"/>
      <c r="AF19" s="29"/>
      <c r="AG19" s="22"/>
      <c r="AH19" s="33"/>
    </row>
    <row r="20" spans="1:34" ht="12.75">
      <c r="A20" s="22">
        <v>19</v>
      </c>
      <c r="B20" s="22" t="s">
        <v>21</v>
      </c>
      <c r="C20" s="23">
        <v>2</v>
      </c>
      <c r="D20" s="23">
        <v>0</v>
      </c>
      <c r="E20" s="23">
        <v>4</v>
      </c>
      <c r="F20" s="24">
        <v>11</v>
      </c>
      <c r="G20" s="25" t="s">
        <v>28</v>
      </c>
      <c r="H20" s="26">
        <v>10</v>
      </c>
      <c r="I20" s="22">
        <v>6</v>
      </c>
      <c r="J20" s="27">
        <v>24</v>
      </c>
      <c r="K20" s="27">
        <v>1</v>
      </c>
      <c r="L20" s="22">
        <v>19</v>
      </c>
      <c r="M20" s="22" t="str">
        <f t="shared" si="9"/>
        <v>Математик</v>
      </c>
      <c r="N20" s="23">
        <f t="shared" si="10"/>
        <v>2</v>
      </c>
      <c r="O20" s="23">
        <f t="shared" si="11"/>
        <v>0</v>
      </c>
      <c r="P20" s="23">
        <f t="shared" si="12"/>
        <v>4</v>
      </c>
      <c r="Q20" s="24">
        <f t="shared" si="13"/>
        <v>11</v>
      </c>
      <c r="R20" s="28" t="s">
        <v>28</v>
      </c>
      <c r="S20" s="26">
        <f t="shared" si="14"/>
        <v>10</v>
      </c>
      <c r="T20" s="22">
        <f t="shared" si="15"/>
        <v>6</v>
      </c>
      <c r="U20" s="29">
        <f t="shared" si="16"/>
        <v>24</v>
      </c>
      <c r="V20" s="30">
        <f t="shared" si="7"/>
        <v>1</v>
      </c>
      <c r="Y20" s="22" t="str">
        <f>Главная!B21</f>
        <v>dkdens</v>
      </c>
      <c r="Z20" s="31"/>
      <c r="AA20" s="31"/>
      <c r="AB20" s="31"/>
      <c r="AC20" s="31"/>
      <c r="AD20" s="32"/>
      <c r="AE20" s="29"/>
      <c r="AF20" s="29"/>
      <c r="AG20" s="22"/>
      <c r="AH20" s="33"/>
    </row>
    <row r="21" spans="1:34" ht="12.75">
      <c r="A21" s="22">
        <v>20</v>
      </c>
      <c r="B21" s="22" t="s">
        <v>8</v>
      </c>
      <c r="C21" s="23">
        <v>1</v>
      </c>
      <c r="D21" s="23">
        <v>2</v>
      </c>
      <c r="E21" s="23">
        <v>3</v>
      </c>
      <c r="F21" s="24">
        <v>8</v>
      </c>
      <c r="G21" s="25" t="s">
        <v>28</v>
      </c>
      <c r="H21" s="26">
        <v>11</v>
      </c>
      <c r="I21" s="22">
        <v>5</v>
      </c>
      <c r="J21" s="27">
        <v>22</v>
      </c>
      <c r="K21" s="27">
        <v>-3</v>
      </c>
      <c r="L21" s="22">
        <v>20</v>
      </c>
      <c r="M21" s="22" t="str">
        <f t="shared" si="9"/>
        <v>FanLoko</v>
      </c>
      <c r="N21" s="23">
        <f t="shared" si="10"/>
        <v>1</v>
      </c>
      <c r="O21" s="23">
        <f t="shared" si="11"/>
        <v>2</v>
      </c>
      <c r="P21" s="23">
        <f t="shared" si="12"/>
        <v>3</v>
      </c>
      <c r="Q21" s="24">
        <f t="shared" si="13"/>
        <v>8</v>
      </c>
      <c r="R21" s="28" t="s">
        <v>28</v>
      </c>
      <c r="S21" s="26">
        <f t="shared" si="14"/>
        <v>11</v>
      </c>
      <c r="T21" s="22">
        <f t="shared" si="15"/>
        <v>5</v>
      </c>
      <c r="U21" s="29">
        <f t="shared" si="16"/>
        <v>22</v>
      </c>
      <c r="V21" s="30">
        <f t="shared" si="7"/>
        <v>-3</v>
      </c>
      <c r="Y21" s="22" t="str">
        <f>Главная!B22</f>
        <v>demik-78</v>
      </c>
      <c r="Z21" s="31"/>
      <c r="AA21" s="31"/>
      <c r="AB21" s="31"/>
      <c r="AC21" s="31"/>
      <c r="AD21" s="32"/>
      <c r="AE21" s="29"/>
      <c r="AF21" s="29"/>
      <c r="AG21" s="22"/>
      <c r="AH21" s="33"/>
    </row>
    <row r="22" spans="1:34" ht="12.75">
      <c r="A22" s="22">
        <v>21</v>
      </c>
      <c r="B22" s="22" t="s">
        <v>6</v>
      </c>
      <c r="C22" s="23">
        <v>1</v>
      </c>
      <c r="D22" s="23">
        <v>1</v>
      </c>
      <c r="E22" s="23">
        <v>4</v>
      </c>
      <c r="F22" s="24">
        <v>8</v>
      </c>
      <c r="G22" s="25" t="s">
        <v>28</v>
      </c>
      <c r="H22" s="26">
        <v>16</v>
      </c>
      <c r="I22" s="22">
        <v>4</v>
      </c>
      <c r="J22" s="27">
        <v>13</v>
      </c>
      <c r="K22" s="27">
        <v>-8</v>
      </c>
      <c r="L22" s="22">
        <v>21</v>
      </c>
      <c r="M22" s="22" t="str">
        <f t="shared" si="9"/>
        <v>ehduard-shevcov</v>
      </c>
      <c r="N22" s="23">
        <f t="shared" si="10"/>
        <v>1</v>
      </c>
      <c r="O22" s="23">
        <f t="shared" si="11"/>
        <v>1</v>
      </c>
      <c r="P22" s="23">
        <f t="shared" si="12"/>
        <v>4</v>
      </c>
      <c r="Q22" s="24">
        <f t="shared" si="13"/>
        <v>8</v>
      </c>
      <c r="R22" s="28" t="s">
        <v>28</v>
      </c>
      <c r="S22" s="26">
        <f t="shared" si="14"/>
        <v>16</v>
      </c>
      <c r="T22" s="22">
        <f t="shared" si="15"/>
        <v>4</v>
      </c>
      <c r="U22" s="29">
        <f t="shared" si="16"/>
        <v>13</v>
      </c>
      <c r="V22" s="30">
        <f t="shared" si="7"/>
        <v>-8</v>
      </c>
      <c r="Y22" s="22" t="str">
        <f>Главная!B23</f>
        <v>Математик</v>
      </c>
      <c r="Z22" s="31"/>
      <c r="AA22" s="31"/>
      <c r="AB22" s="31"/>
      <c r="AC22" s="31"/>
      <c r="AD22" s="32"/>
      <c r="AE22" s="29"/>
      <c r="AF22" s="29"/>
      <c r="AG22" s="22"/>
      <c r="AH22" s="33"/>
    </row>
    <row r="23" spans="1:34" ht="12.75">
      <c r="A23" s="22">
        <v>22</v>
      </c>
      <c r="B23" s="22" t="s">
        <v>18</v>
      </c>
      <c r="C23" s="23">
        <v>0</v>
      </c>
      <c r="D23" s="23">
        <v>0</v>
      </c>
      <c r="E23" s="23">
        <v>6</v>
      </c>
      <c r="F23" s="24">
        <v>1</v>
      </c>
      <c r="G23" s="25" t="s">
        <v>28</v>
      </c>
      <c r="H23" s="26">
        <v>18</v>
      </c>
      <c r="I23" s="22">
        <v>0</v>
      </c>
      <c r="J23" s="27">
        <v>4</v>
      </c>
      <c r="K23" s="27">
        <v>-17</v>
      </c>
      <c r="L23" s="22">
        <v>22</v>
      </c>
      <c r="M23" s="22" t="str">
        <f t="shared" si="9"/>
        <v>sergiy87</v>
      </c>
      <c r="N23" s="23">
        <f t="shared" si="10"/>
        <v>0</v>
      </c>
      <c r="O23" s="23">
        <f t="shared" si="11"/>
        <v>0</v>
      </c>
      <c r="P23" s="23">
        <f t="shared" si="12"/>
        <v>6</v>
      </c>
      <c r="Q23" s="24">
        <f t="shared" si="13"/>
        <v>1</v>
      </c>
      <c r="R23" s="28" t="s">
        <v>28</v>
      </c>
      <c r="S23" s="26">
        <f t="shared" si="14"/>
        <v>18</v>
      </c>
      <c r="T23" s="22">
        <f t="shared" si="15"/>
        <v>0</v>
      </c>
      <c r="U23" s="29">
        <f t="shared" si="16"/>
        <v>4</v>
      </c>
      <c r="V23" s="30">
        <f t="shared" si="7"/>
        <v>-17</v>
      </c>
      <c r="Y23" s="22" t="str">
        <f>Главная!B24</f>
        <v>SuperVlad</v>
      </c>
      <c r="Z23" s="31"/>
      <c r="AA23" s="31"/>
      <c r="AB23" s="31"/>
      <c r="AC23" s="31"/>
      <c r="AD23" s="32"/>
      <c r="AE23" s="29"/>
      <c r="AF23" s="29"/>
      <c r="AG23" s="22"/>
      <c r="AH23" s="33"/>
    </row>
    <row r="25" spans="1:11" ht="12.75">
      <c r="A25" s="16" t="s">
        <v>37</v>
      </c>
      <c r="C25" s="19" t="s">
        <v>29</v>
      </c>
      <c r="D25" s="19" t="s">
        <v>30</v>
      </c>
      <c r="E25" s="19" t="s">
        <v>31</v>
      </c>
      <c r="F25" s="57" t="s">
        <v>32</v>
      </c>
      <c r="G25" s="57"/>
      <c r="H25" s="57"/>
      <c r="I25" s="19" t="s">
        <v>33</v>
      </c>
      <c r="J25" s="19" t="s">
        <v>34</v>
      </c>
      <c r="K25" s="19" t="s">
        <v>35</v>
      </c>
    </row>
    <row r="26" spans="1:11" ht="12.75">
      <c r="A26" s="22">
        <v>1</v>
      </c>
      <c r="B26" s="22" t="s">
        <v>15</v>
      </c>
      <c r="C26" s="23">
        <v>4</v>
      </c>
      <c r="D26" s="23">
        <v>2</v>
      </c>
      <c r="E26" s="23">
        <v>0</v>
      </c>
      <c r="F26" s="24">
        <v>13</v>
      </c>
      <c r="G26" s="25" t="s">
        <v>28</v>
      </c>
      <c r="H26" s="26">
        <v>3</v>
      </c>
      <c r="I26" s="22">
        <v>14</v>
      </c>
      <c r="J26" s="27">
        <v>25</v>
      </c>
      <c r="K26" s="27">
        <v>10</v>
      </c>
    </row>
    <row r="27" spans="1:11" ht="12.75">
      <c r="A27" s="22">
        <v>2</v>
      </c>
      <c r="B27" s="22" t="s">
        <v>10</v>
      </c>
      <c r="C27" s="23">
        <v>4</v>
      </c>
      <c r="D27" s="23">
        <v>2</v>
      </c>
      <c r="E27" s="23">
        <v>0</v>
      </c>
      <c r="F27" s="24">
        <v>11</v>
      </c>
      <c r="G27" s="25" t="s">
        <v>28</v>
      </c>
      <c r="H27" s="26">
        <v>4</v>
      </c>
      <c r="I27" s="22">
        <v>14</v>
      </c>
      <c r="J27" s="27">
        <v>20</v>
      </c>
      <c r="K27" s="27">
        <v>7</v>
      </c>
    </row>
    <row r="28" spans="1:11" ht="12.75">
      <c r="A28" s="22">
        <v>3</v>
      </c>
      <c r="B28" s="22" t="s">
        <v>25</v>
      </c>
      <c r="C28" s="23">
        <v>4</v>
      </c>
      <c r="D28" s="23">
        <v>1</v>
      </c>
      <c r="E28" s="23">
        <v>1</v>
      </c>
      <c r="F28" s="24">
        <v>16</v>
      </c>
      <c r="G28" s="25" t="s">
        <v>28</v>
      </c>
      <c r="H28" s="26">
        <v>6</v>
      </c>
      <c r="I28" s="22">
        <v>13</v>
      </c>
      <c r="J28" s="27">
        <v>29</v>
      </c>
      <c r="K28" s="27">
        <v>10</v>
      </c>
    </row>
    <row r="29" spans="1:11" ht="12.75">
      <c r="A29" s="22">
        <v>4</v>
      </c>
      <c r="B29" s="22" t="s">
        <v>19</v>
      </c>
      <c r="C29" s="23">
        <v>4</v>
      </c>
      <c r="D29" s="23">
        <v>1</v>
      </c>
      <c r="E29" s="23">
        <v>1</v>
      </c>
      <c r="F29" s="24">
        <v>13</v>
      </c>
      <c r="G29" s="25" t="s">
        <v>28</v>
      </c>
      <c r="H29" s="26">
        <v>4</v>
      </c>
      <c r="I29" s="22">
        <v>13</v>
      </c>
      <c r="J29" s="27">
        <v>25</v>
      </c>
      <c r="K29" s="27">
        <v>9</v>
      </c>
    </row>
    <row r="30" spans="1:11" ht="12.75">
      <c r="A30" s="22">
        <v>5</v>
      </c>
      <c r="B30" s="22" t="s">
        <v>24</v>
      </c>
      <c r="C30" s="23">
        <v>3</v>
      </c>
      <c r="D30" s="23">
        <v>2</v>
      </c>
      <c r="E30" s="23">
        <v>1</v>
      </c>
      <c r="F30" s="24">
        <v>14</v>
      </c>
      <c r="G30" s="25" t="s">
        <v>28</v>
      </c>
      <c r="H30" s="26">
        <v>10</v>
      </c>
      <c r="I30" s="22">
        <v>11</v>
      </c>
      <c r="J30" s="27">
        <v>24</v>
      </c>
      <c r="K30" s="27">
        <v>4</v>
      </c>
    </row>
    <row r="31" spans="1:11" ht="12.75">
      <c r="A31" s="22">
        <v>6</v>
      </c>
      <c r="B31" s="22" t="s">
        <v>11</v>
      </c>
      <c r="C31" s="23">
        <v>3</v>
      </c>
      <c r="D31" s="23">
        <v>1</v>
      </c>
      <c r="E31" s="23">
        <v>2</v>
      </c>
      <c r="F31" s="24">
        <v>13</v>
      </c>
      <c r="G31" s="25" t="s">
        <v>28</v>
      </c>
      <c r="H31" s="26">
        <v>12</v>
      </c>
      <c r="I31" s="22">
        <v>10</v>
      </c>
      <c r="J31" s="27">
        <v>14</v>
      </c>
      <c r="K31" s="27">
        <v>1</v>
      </c>
    </row>
    <row r="32" spans="1:11" ht="12.75">
      <c r="A32" s="22">
        <v>7</v>
      </c>
      <c r="B32" s="22" t="s">
        <v>5</v>
      </c>
      <c r="C32" s="23">
        <v>3</v>
      </c>
      <c r="D32" s="23">
        <v>0</v>
      </c>
      <c r="E32" s="23">
        <v>3</v>
      </c>
      <c r="F32" s="24">
        <v>10</v>
      </c>
      <c r="G32" s="25" t="s">
        <v>28</v>
      </c>
      <c r="H32" s="26">
        <v>11</v>
      </c>
      <c r="I32" s="22">
        <v>9</v>
      </c>
      <c r="J32" s="27">
        <v>14</v>
      </c>
      <c r="K32" s="27">
        <v>-1</v>
      </c>
    </row>
    <row r="33" spans="1:11" ht="12.75">
      <c r="A33" s="22">
        <v>8</v>
      </c>
      <c r="B33" s="22" t="s">
        <v>13</v>
      </c>
      <c r="C33" s="23">
        <v>2</v>
      </c>
      <c r="D33" s="23">
        <v>2</v>
      </c>
      <c r="E33" s="23">
        <v>2</v>
      </c>
      <c r="F33" s="24">
        <v>12</v>
      </c>
      <c r="G33" s="25" t="s">
        <v>28</v>
      </c>
      <c r="H33" s="26">
        <v>10</v>
      </c>
      <c r="I33" s="22">
        <v>8</v>
      </c>
      <c r="J33" s="27">
        <v>23</v>
      </c>
      <c r="K33" s="27">
        <v>2</v>
      </c>
    </row>
    <row r="34" spans="1:11" ht="12.75">
      <c r="A34" s="22">
        <v>9</v>
      </c>
      <c r="B34" s="22" t="s">
        <v>9</v>
      </c>
      <c r="C34" s="23">
        <v>2</v>
      </c>
      <c r="D34" s="23">
        <v>2</v>
      </c>
      <c r="E34" s="23">
        <v>2</v>
      </c>
      <c r="F34" s="24">
        <v>11</v>
      </c>
      <c r="G34" s="25" t="s">
        <v>28</v>
      </c>
      <c r="H34" s="26">
        <v>10</v>
      </c>
      <c r="I34" s="22">
        <v>8</v>
      </c>
      <c r="J34" s="27">
        <v>25</v>
      </c>
      <c r="K34" s="27">
        <v>1</v>
      </c>
    </row>
    <row r="35" spans="1:11" ht="12.75">
      <c r="A35" s="22">
        <v>10</v>
      </c>
      <c r="B35" s="22" t="s">
        <v>22</v>
      </c>
      <c r="C35" s="23">
        <v>2</v>
      </c>
      <c r="D35" s="23">
        <v>2</v>
      </c>
      <c r="E35" s="23">
        <v>2</v>
      </c>
      <c r="F35" s="24">
        <v>7</v>
      </c>
      <c r="G35" s="25" t="s">
        <v>28</v>
      </c>
      <c r="H35" s="26">
        <v>7</v>
      </c>
      <c r="I35" s="22">
        <v>8</v>
      </c>
      <c r="J35" s="27">
        <v>16</v>
      </c>
      <c r="K35" s="27">
        <v>0</v>
      </c>
    </row>
    <row r="36" spans="1:11" ht="12.75">
      <c r="A36" s="22">
        <v>11</v>
      </c>
      <c r="B36" s="22" t="s">
        <v>26</v>
      </c>
      <c r="C36" s="23">
        <v>2</v>
      </c>
      <c r="D36" s="23">
        <v>2</v>
      </c>
      <c r="E36" s="23">
        <v>2</v>
      </c>
      <c r="F36" s="24">
        <v>11</v>
      </c>
      <c r="G36" s="25" t="s">
        <v>28</v>
      </c>
      <c r="H36" s="26">
        <v>12</v>
      </c>
      <c r="I36" s="22">
        <v>8</v>
      </c>
      <c r="J36" s="27">
        <v>24</v>
      </c>
      <c r="K36" s="27">
        <v>-1</v>
      </c>
    </row>
    <row r="37" spans="1:11" ht="12.75">
      <c r="A37" s="22">
        <v>12</v>
      </c>
      <c r="B37" s="22" t="s">
        <v>23</v>
      </c>
      <c r="C37" s="23">
        <v>2</v>
      </c>
      <c r="D37" s="23">
        <v>2</v>
      </c>
      <c r="E37" s="23">
        <v>2</v>
      </c>
      <c r="F37" s="24">
        <v>9</v>
      </c>
      <c r="G37" s="25" t="s">
        <v>28</v>
      </c>
      <c r="H37" s="26">
        <v>11</v>
      </c>
      <c r="I37" s="22">
        <v>8</v>
      </c>
      <c r="J37" s="27">
        <v>14</v>
      </c>
      <c r="K37" s="27">
        <v>-2</v>
      </c>
    </row>
    <row r="38" spans="1:11" ht="12.75">
      <c r="A38" s="22">
        <v>13</v>
      </c>
      <c r="B38" s="22" t="s">
        <v>20</v>
      </c>
      <c r="C38" s="23">
        <v>2</v>
      </c>
      <c r="D38" s="23">
        <v>2</v>
      </c>
      <c r="E38" s="23">
        <v>2</v>
      </c>
      <c r="F38" s="24">
        <v>8</v>
      </c>
      <c r="G38" s="25" t="s">
        <v>28</v>
      </c>
      <c r="H38" s="26">
        <v>12</v>
      </c>
      <c r="I38" s="22">
        <v>8</v>
      </c>
      <c r="J38" s="27">
        <v>15</v>
      </c>
      <c r="K38" s="27">
        <v>-4</v>
      </c>
    </row>
    <row r="39" spans="1:11" ht="12.75">
      <c r="A39" s="22">
        <v>14</v>
      </c>
      <c r="B39" s="22" t="s">
        <v>17</v>
      </c>
      <c r="C39" s="23">
        <v>2</v>
      </c>
      <c r="D39" s="23">
        <v>1</v>
      </c>
      <c r="E39" s="23">
        <v>3</v>
      </c>
      <c r="F39" s="24">
        <v>10</v>
      </c>
      <c r="G39" s="25" t="s">
        <v>28</v>
      </c>
      <c r="H39" s="26">
        <v>11</v>
      </c>
      <c r="I39" s="22">
        <v>7</v>
      </c>
      <c r="J39" s="27">
        <v>24</v>
      </c>
      <c r="K39" s="27">
        <v>-1</v>
      </c>
    </row>
    <row r="40" spans="1:11" ht="12.75">
      <c r="A40" s="22">
        <v>15</v>
      </c>
      <c r="B40" s="22" t="s">
        <v>14</v>
      </c>
      <c r="C40" s="23">
        <v>2</v>
      </c>
      <c r="D40" s="23">
        <v>1</v>
      </c>
      <c r="E40" s="23">
        <v>3</v>
      </c>
      <c r="F40" s="24">
        <v>6</v>
      </c>
      <c r="G40" s="25" t="s">
        <v>28</v>
      </c>
      <c r="H40" s="26">
        <v>7</v>
      </c>
      <c r="I40" s="22">
        <v>7</v>
      </c>
      <c r="J40" s="27">
        <v>21</v>
      </c>
      <c r="K40" s="27">
        <v>-1</v>
      </c>
    </row>
    <row r="41" spans="1:11" ht="12.75">
      <c r="A41" s="22">
        <v>16</v>
      </c>
      <c r="B41" s="22" t="s">
        <v>7</v>
      </c>
      <c r="C41" s="23">
        <v>2</v>
      </c>
      <c r="D41" s="23">
        <v>1</v>
      </c>
      <c r="E41" s="23">
        <v>3</v>
      </c>
      <c r="F41" s="24">
        <v>7</v>
      </c>
      <c r="G41" s="25" t="s">
        <v>28</v>
      </c>
      <c r="H41" s="26">
        <v>10</v>
      </c>
      <c r="I41" s="22">
        <v>7</v>
      </c>
      <c r="J41" s="27">
        <v>17</v>
      </c>
      <c r="K41" s="27">
        <v>-3</v>
      </c>
    </row>
    <row r="42" spans="1:11" ht="12.75">
      <c r="A42" s="22">
        <v>17</v>
      </c>
      <c r="B42" s="22" t="s">
        <v>12</v>
      </c>
      <c r="C42" s="23">
        <v>2</v>
      </c>
      <c r="D42" s="23">
        <v>1</v>
      </c>
      <c r="E42" s="23">
        <v>3</v>
      </c>
      <c r="F42" s="24">
        <v>6</v>
      </c>
      <c r="G42" s="25" t="s">
        <v>28</v>
      </c>
      <c r="H42" s="26">
        <v>10</v>
      </c>
      <c r="I42" s="22">
        <v>7</v>
      </c>
      <c r="J42" s="27">
        <v>16</v>
      </c>
      <c r="K42" s="27">
        <v>-4</v>
      </c>
    </row>
    <row r="43" spans="1:11" ht="12.75">
      <c r="A43" s="22">
        <v>18</v>
      </c>
      <c r="B43" s="22" t="s">
        <v>16</v>
      </c>
      <c r="C43" s="23">
        <v>1</v>
      </c>
      <c r="D43" s="23">
        <v>4</v>
      </c>
      <c r="E43" s="23">
        <v>1</v>
      </c>
      <c r="F43" s="24">
        <v>7</v>
      </c>
      <c r="G43" s="25" t="s">
        <v>28</v>
      </c>
      <c r="H43" s="26">
        <v>7</v>
      </c>
      <c r="I43" s="22">
        <v>7</v>
      </c>
      <c r="J43" s="27">
        <v>16</v>
      </c>
      <c r="K43" s="27">
        <v>0</v>
      </c>
    </row>
    <row r="44" spans="1:11" ht="12.75">
      <c r="A44" s="22">
        <v>19</v>
      </c>
      <c r="B44" s="22" t="s">
        <v>21</v>
      </c>
      <c r="C44" s="23">
        <v>2</v>
      </c>
      <c r="D44" s="23">
        <v>0</v>
      </c>
      <c r="E44" s="23">
        <v>4</v>
      </c>
      <c r="F44" s="24">
        <v>11</v>
      </c>
      <c r="G44" s="25" t="s">
        <v>28</v>
      </c>
      <c r="H44" s="26">
        <v>10</v>
      </c>
      <c r="I44" s="22">
        <v>6</v>
      </c>
      <c r="J44" s="27">
        <v>24</v>
      </c>
      <c r="K44" s="27">
        <v>1</v>
      </c>
    </row>
    <row r="45" spans="1:11" ht="12.75">
      <c r="A45" s="22">
        <v>20</v>
      </c>
      <c r="B45" s="22" t="s">
        <v>8</v>
      </c>
      <c r="C45" s="23">
        <v>1</v>
      </c>
      <c r="D45" s="23">
        <v>2</v>
      </c>
      <c r="E45" s="23">
        <v>3</v>
      </c>
      <c r="F45" s="24">
        <v>8</v>
      </c>
      <c r="G45" s="25" t="s">
        <v>28</v>
      </c>
      <c r="H45" s="26">
        <v>11</v>
      </c>
      <c r="I45" s="22">
        <v>5</v>
      </c>
      <c r="J45" s="27">
        <v>22</v>
      </c>
      <c r="K45" s="27">
        <v>-3</v>
      </c>
    </row>
    <row r="46" spans="1:11" ht="12.75">
      <c r="A46" s="22">
        <v>21</v>
      </c>
      <c r="B46" s="22" t="s">
        <v>6</v>
      </c>
      <c r="C46" s="23">
        <v>1</v>
      </c>
      <c r="D46" s="23">
        <v>1</v>
      </c>
      <c r="E46" s="23">
        <v>4</v>
      </c>
      <c r="F46" s="24">
        <v>8</v>
      </c>
      <c r="G46" s="25" t="s">
        <v>28</v>
      </c>
      <c r="H46" s="26">
        <v>16</v>
      </c>
      <c r="I46" s="22">
        <v>4</v>
      </c>
      <c r="J46" s="27">
        <v>13</v>
      </c>
      <c r="K46" s="27">
        <v>-8</v>
      </c>
    </row>
    <row r="47" spans="1:11" ht="12.75">
      <c r="A47" s="22">
        <v>22</v>
      </c>
      <c r="B47" s="22" t="s">
        <v>18</v>
      </c>
      <c r="C47" s="23">
        <v>0</v>
      </c>
      <c r="D47" s="23">
        <v>0</v>
      </c>
      <c r="E47" s="23">
        <v>6</v>
      </c>
      <c r="F47" s="24">
        <v>1</v>
      </c>
      <c r="G47" s="25" t="s">
        <v>28</v>
      </c>
      <c r="H47" s="26">
        <v>18</v>
      </c>
      <c r="I47" s="22">
        <v>0</v>
      </c>
      <c r="J47" s="27">
        <v>4</v>
      </c>
      <c r="K47" s="27">
        <v>-17</v>
      </c>
    </row>
  </sheetData>
  <sheetProtection/>
  <mergeCells count="2">
    <mergeCell ref="F25:H25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AB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19.75390625" style="0" customWidth="1"/>
    <col min="3" max="27" width="4.75390625" style="0" customWidth="1"/>
    <col min="28" max="28" width="10.75390625" style="0" customWidth="1"/>
  </cols>
  <sheetData>
    <row r="1" ht="15" customHeight="1" thickBot="1"/>
    <row r="2" spans="3:27" ht="161.25" thickBot="1" thickTop="1">
      <c r="C2" s="62" t="s">
        <v>38</v>
      </c>
      <c r="D2" s="44" t="s">
        <v>39</v>
      </c>
      <c r="E2" s="44" t="s">
        <v>40</v>
      </c>
      <c r="F2" s="44" t="s">
        <v>41</v>
      </c>
      <c r="G2" s="44" t="s">
        <v>42</v>
      </c>
      <c r="H2" s="44" t="s">
        <v>43</v>
      </c>
      <c r="I2" s="44" t="s">
        <v>44</v>
      </c>
      <c r="J2" s="44" t="s">
        <v>45</v>
      </c>
      <c r="K2" s="44" t="s">
        <v>46</v>
      </c>
      <c r="L2" s="44" t="s">
        <v>47</v>
      </c>
      <c r="M2" s="44" t="s">
        <v>48</v>
      </c>
      <c r="N2" s="44" t="s">
        <v>49</v>
      </c>
      <c r="O2" s="44" t="s">
        <v>50</v>
      </c>
      <c r="P2" s="44" t="s">
        <v>51</v>
      </c>
      <c r="Q2" s="44" t="s">
        <v>52</v>
      </c>
      <c r="R2" s="44" t="s">
        <v>53</v>
      </c>
      <c r="S2" s="44" t="s">
        <v>54</v>
      </c>
      <c r="T2" s="44" t="s">
        <v>55</v>
      </c>
      <c r="U2" s="44" t="s">
        <v>56</v>
      </c>
      <c r="V2" s="44" t="s">
        <v>57</v>
      </c>
      <c r="W2" s="44" t="s">
        <v>58</v>
      </c>
      <c r="X2" s="44" t="s">
        <v>59</v>
      </c>
      <c r="Y2" s="44" t="s">
        <v>60</v>
      </c>
      <c r="Z2" s="44" t="s">
        <v>61</v>
      </c>
      <c r="AA2" s="49" t="s">
        <v>62</v>
      </c>
    </row>
    <row r="3" spans="2:28" ht="15" customHeight="1" thickTop="1">
      <c r="B3" s="36" t="s">
        <v>9</v>
      </c>
      <c r="C3" s="35" t="s">
        <v>4</v>
      </c>
      <c r="D3" s="15" t="s">
        <v>4</v>
      </c>
      <c r="E3" s="15" t="s">
        <v>4</v>
      </c>
      <c r="F3" s="13" t="s">
        <v>4</v>
      </c>
      <c r="G3" s="15" t="s">
        <v>4</v>
      </c>
      <c r="H3" s="15">
        <v>1</v>
      </c>
      <c r="I3" s="15" t="s">
        <v>4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 t="s">
        <v>4</v>
      </c>
      <c r="P3" s="15">
        <v>1</v>
      </c>
      <c r="Q3" s="15" t="s">
        <v>4</v>
      </c>
      <c r="R3" s="15" t="s">
        <v>4</v>
      </c>
      <c r="S3" s="15">
        <v>1</v>
      </c>
      <c r="T3" s="15" t="s">
        <v>4</v>
      </c>
      <c r="U3" s="13">
        <v>1</v>
      </c>
      <c r="V3" s="15">
        <v>1</v>
      </c>
      <c r="W3" s="15">
        <v>0</v>
      </c>
      <c r="X3" s="15">
        <v>1</v>
      </c>
      <c r="Y3" s="15">
        <v>2</v>
      </c>
      <c r="Z3" s="15">
        <v>2</v>
      </c>
      <c r="AA3" s="18">
        <v>1</v>
      </c>
      <c r="AB3" s="58" t="s">
        <v>84</v>
      </c>
    </row>
    <row r="4" spans="2:28" ht="15" customHeight="1" thickBot="1">
      <c r="B4" s="37" t="s">
        <v>5</v>
      </c>
      <c r="C4" s="42" t="s">
        <v>4</v>
      </c>
      <c r="D4" s="45" t="s">
        <v>4</v>
      </c>
      <c r="E4" s="45" t="s">
        <v>4</v>
      </c>
      <c r="F4" s="47">
        <v>1</v>
      </c>
      <c r="G4" s="45" t="s">
        <v>4</v>
      </c>
      <c r="H4" s="45">
        <v>1</v>
      </c>
      <c r="I4" s="45" t="s">
        <v>4</v>
      </c>
      <c r="J4" s="45">
        <v>1</v>
      </c>
      <c r="K4" s="45">
        <v>1</v>
      </c>
      <c r="L4" s="45">
        <v>1</v>
      </c>
      <c r="M4" s="45">
        <v>1</v>
      </c>
      <c r="N4" s="45">
        <v>1</v>
      </c>
      <c r="O4" s="45" t="s">
        <v>4</v>
      </c>
      <c r="P4" s="45">
        <v>1</v>
      </c>
      <c r="Q4" s="45" t="s">
        <v>4</v>
      </c>
      <c r="R4" s="45" t="s">
        <v>4</v>
      </c>
      <c r="S4" s="45">
        <v>1</v>
      </c>
      <c r="T4" s="45" t="s">
        <v>4</v>
      </c>
      <c r="U4" s="47" t="s">
        <v>4</v>
      </c>
      <c r="V4" s="45">
        <v>1</v>
      </c>
      <c r="W4" s="45">
        <v>0</v>
      </c>
      <c r="X4" s="45">
        <v>1</v>
      </c>
      <c r="Y4" s="45">
        <v>2</v>
      </c>
      <c r="Z4" s="45">
        <v>2</v>
      </c>
      <c r="AA4" s="50">
        <v>1</v>
      </c>
      <c r="AB4" s="59"/>
    </row>
    <row r="5" spans="2:28" ht="15" customHeight="1" thickTop="1">
      <c r="B5" s="38" t="s">
        <v>15</v>
      </c>
      <c r="C5" s="17" t="s">
        <v>4</v>
      </c>
      <c r="D5" s="9" t="s">
        <v>4</v>
      </c>
      <c r="E5" s="12">
        <v>1</v>
      </c>
      <c r="F5" s="9">
        <v>1</v>
      </c>
      <c r="G5" s="12" t="s">
        <v>4</v>
      </c>
      <c r="H5" s="12">
        <v>2</v>
      </c>
      <c r="I5" s="9" t="s">
        <v>4</v>
      </c>
      <c r="J5" s="9">
        <v>1</v>
      </c>
      <c r="K5" s="12" t="s">
        <v>4</v>
      </c>
      <c r="L5" s="9">
        <v>1</v>
      </c>
      <c r="M5" s="9">
        <v>1</v>
      </c>
      <c r="N5" s="9">
        <v>1</v>
      </c>
      <c r="O5" s="9" t="s">
        <v>4</v>
      </c>
      <c r="P5" s="9">
        <v>1</v>
      </c>
      <c r="Q5" s="9" t="s">
        <v>4</v>
      </c>
      <c r="R5" s="12" t="s">
        <v>4</v>
      </c>
      <c r="S5" s="12">
        <v>1</v>
      </c>
      <c r="T5" s="12">
        <v>2</v>
      </c>
      <c r="U5" s="9" t="s">
        <v>4</v>
      </c>
      <c r="V5" s="12" t="s">
        <v>4</v>
      </c>
      <c r="W5" s="12">
        <v>2</v>
      </c>
      <c r="X5" s="9">
        <v>1</v>
      </c>
      <c r="Y5" s="9">
        <v>2</v>
      </c>
      <c r="Z5" s="9">
        <v>2</v>
      </c>
      <c r="AA5" s="55">
        <v>1</v>
      </c>
      <c r="AB5" s="60" t="s">
        <v>84</v>
      </c>
    </row>
    <row r="6" spans="2:28" ht="15" customHeight="1" thickBot="1">
      <c r="B6" s="39" t="s">
        <v>17</v>
      </c>
      <c r="C6" s="43" t="s">
        <v>4</v>
      </c>
      <c r="D6" s="46" t="s">
        <v>4</v>
      </c>
      <c r="E6" s="48" t="s">
        <v>4</v>
      </c>
      <c r="F6" s="46">
        <v>1</v>
      </c>
      <c r="G6" s="48">
        <v>1</v>
      </c>
      <c r="H6" s="48" t="s">
        <v>4</v>
      </c>
      <c r="I6" s="46" t="s">
        <v>4</v>
      </c>
      <c r="J6" s="46">
        <v>1</v>
      </c>
      <c r="K6" s="48">
        <v>1</v>
      </c>
      <c r="L6" s="46">
        <v>1</v>
      </c>
      <c r="M6" s="46">
        <v>1</v>
      </c>
      <c r="N6" s="46">
        <v>1</v>
      </c>
      <c r="O6" s="46" t="s">
        <v>4</v>
      </c>
      <c r="P6" s="46">
        <v>1</v>
      </c>
      <c r="Q6" s="46" t="s">
        <v>4</v>
      </c>
      <c r="R6" s="48">
        <v>1</v>
      </c>
      <c r="S6" s="48" t="s">
        <v>4</v>
      </c>
      <c r="T6" s="48" t="s">
        <v>4</v>
      </c>
      <c r="U6" s="46" t="s">
        <v>4</v>
      </c>
      <c r="V6" s="48">
        <v>1</v>
      </c>
      <c r="W6" s="48">
        <v>0</v>
      </c>
      <c r="X6" s="46">
        <v>1</v>
      </c>
      <c r="Y6" s="46">
        <v>2</v>
      </c>
      <c r="Z6" s="46">
        <v>2</v>
      </c>
      <c r="AA6" s="56">
        <v>1</v>
      </c>
      <c r="AB6" s="61"/>
    </row>
    <row r="7" spans="2:28" ht="15" customHeight="1" thickTop="1">
      <c r="B7" s="36" t="s">
        <v>13</v>
      </c>
      <c r="C7" s="35" t="s">
        <v>4</v>
      </c>
      <c r="D7" s="15" t="s">
        <v>4</v>
      </c>
      <c r="E7" s="15">
        <v>1</v>
      </c>
      <c r="F7" s="15">
        <v>1</v>
      </c>
      <c r="G7" s="15" t="s">
        <v>4</v>
      </c>
      <c r="H7" s="15" t="s">
        <v>4</v>
      </c>
      <c r="I7" s="13" t="s">
        <v>4</v>
      </c>
      <c r="J7" s="13" t="s">
        <v>4</v>
      </c>
      <c r="K7" s="13">
        <v>1</v>
      </c>
      <c r="L7" s="13">
        <v>1</v>
      </c>
      <c r="M7" s="13">
        <v>1</v>
      </c>
      <c r="N7" s="15">
        <v>1</v>
      </c>
      <c r="O7" s="13" t="s">
        <v>4</v>
      </c>
      <c r="P7" s="15">
        <v>1</v>
      </c>
      <c r="Q7" s="13">
        <v>1</v>
      </c>
      <c r="R7" s="13">
        <v>0</v>
      </c>
      <c r="S7" s="15" t="s">
        <v>4</v>
      </c>
      <c r="T7" s="15" t="s">
        <v>4</v>
      </c>
      <c r="U7" s="15" t="s">
        <v>4</v>
      </c>
      <c r="V7" s="15">
        <v>1</v>
      </c>
      <c r="W7" s="15">
        <v>0</v>
      </c>
      <c r="X7" s="15">
        <v>1</v>
      </c>
      <c r="Y7" s="15">
        <v>2</v>
      </c>
      <c r="Z7" s="15">
        <v>2</v>
      </c>
      <c r="AA7" s="18">
        <v>1</v>
      </c>
      <c r="AB7" s="58" t="s">
        <v>84</v>
      </c>
    </row>
    <row r="8" spans="2:28" ht="15" customHeight="1" thickBot="1">
      <c r="B8" s="37" t="s">
        <v>19</v>
      </c>
      <c r="C8" s="42" t="s">
        <v>4</v>
      </c>
      <c r="D8" s="45" t="s">
        <v>4</v>
      </c>
      <c r="E8" s="45">
        <v>1</v>
      </c>
      <c r="F8" s="45">
        <v>1</v>
      </c>
      <c r="G8" s="45" t="s">
        <v>4</v>
      </c>
      <c r="H8" s="45" t="s">
        <v>4</v>
      </c>
      <c r="I8" s="47">
        <v>2</v>
      </c>
      <c r="J8" s="47">
        <v>1</v>
      </c>
      <c r="K8" s="47" t="s">
        <v>4</v>
      </c>
      <c r="L8" s="47" t="s">
        <v>4</v>
      </c>
      <c r="M8" s="47">
        <v>0</v>
      </c>
      <c r="N8" s="45">
        <v>1</v>
      </c>
      <c r="O8" s="47">
        <v>2</v>
      </c>
      <c r="P8" s="45">
        <v>1</v>
      </c>
      <c r="Q8" s="47">
        <v>2</v>
      </c>
      <c r="R8" s="47" t="s">
        <v>4</v>
      </c>
      <c r="S8" s="45" t="s">
        <v>4</v>
      </c>
      <c r="T8" s="45" t="s">
        <v>4</v>
      </c>
      <c r="U8" s="45" t="s">
        <v>4</v>
      </c>
      <c r="V8" s="45">
        <v>1</v>
      </c>
      <c r="W8" s="45">
        <v>0</v>
      </c>
      <c r="X8" s="45">
        <v>1</v>
      </c>
      <c r="Y8" s="45">
        <v>2</v>
      </c>
      <c r="Z8" s="45">
        <v>2</v>
      </c>
      <c r="AA8" s="50">
        <v>1</v>
      </c>
      <c r="AB8" s="59"/>
    </row>
    <row r="9" spans="2:28" ht="15" customHeight="1" thickTop="1">
      <c r="B9" s="38" t="s">
        <v>12</v>
      </c>
      <c r="C9" s="17" t="s">
        <v>4</v>
      </c>
      <c r="D9" s="9">
        <v>2</v>
      </c>
      <c r="E9" s="9" t="s">
        <v>4</v>
      </c>
      <c r="F9" s="9">
        <v>1</v>
      </c>
      <c r="G9" s="9" t="s">
        <v>4</v>
      </c>
      <c r="H9" s="9" t="s">
        <v>4</v>
      </c>
      <c r="I9" s="9" t="s">
        <v>4</v>
      </c>
      <c r="J9" s="9">
        <v>1</v>
      </c>
      <c r="K9" s="9">
        <v>1</v>
      </c>
      <c r="L9" s="12" t="s">
        <v>4</v>
      </c>
      <c r="M9" s="12">
        <v>1</v>
      </c>
      <c r="N9" s="12">
        <v>1</v>
      </c>
      <c r="O9" s="9">
        <v>2</v>
      </c>
      <c r="P9" s="12" t="s">
        <v>4</v>
      </c>
      <c r="Q9" s="12">
        <v>2</v>
      </c>
      <c r="R9" s="9" t="s">
        <v>4</v>
      </c>
      <c r="S9" s="9">
        <v>1</v>
      </c>
      <c r="T9" s="9" t="s">
        <v>4</v>
      </c>
      <c r="U9" s="9" t="s">
        <v>4</v>
      </c>
      <c r="V9" s="9">
        <v>1</v>
      </c>
      <c r="W9" s="12">
        <v>2</v>
      </c>
      <c r="X9" s="9">
        <v>1</v>
      </c>
      <c r="Y9" s="9">
        <v>2</v>
      </c>
      <c r="Z9" s="9">
        <v>2</v>
      </c>
      <c r="AA9" s="55">
        <v>1</v>
      </c>
      <c r="AB9" s="60" t="s">
        <v>84</v>
      </c>
    </row>
    <row r="10" spans="2:28" ht="15" customHeight="1" thickBot="1">
      <c r="B10" s="39" t="s">
        <v>6</v>
      </c>
      <c r="C10" s="43" t="s">
        <v>4</v>
      </c>
      <c r="D10" s="46">
        <v>2</v>
      </c>
      <c r="E10" s="46" t="s">
        <v>4</v>
      </c>
      <c r="F10" s="46">
        <v>1</v>
      </c>
      <c r="G10" s="46" t="s">
        <v>4</v>
      </c>
      <c r="H10" s="46" t="s">
        <v>4</v>
      </c>
      <c r="I10" s="46" t="s">
        <v>4</v>
      </c>
      <c r="J10" s="46">
        <v>1</v>
      </c>
      <c r="K10" s="46">
        <v>1</v>
      </c>
      <c r="L10" s="48">
        <v>1</v>
      </c>
      <c r="M10" s="48" t="s">
        <v>4</v>
      </c>
      <c r="N10" s="48" t="s">
        <v>4</v>
      </c>
      <c r="O10" s="46">
        <v>2</v>
      </c>
      <c r="P10" s="48">
        <v>1</v>
      </c>
      <c r="Q10" s="48">
        <v>0</v>
      </c>
      <c r="R10" s="46" t="s">
        <v>4</v>
      </c>
      <c r="S10" s="46">
        <v>1</v>
      </c>
      <c r="T10" s="46" t="s">
        <v>4</v>
      </c>
      <c r="U10" s="46" t="s">
        <v>4</v>
      </c>
      <c r="V10" s="46">
        <v>1</v>
      </c>
      <c r="W10" s="48">
        <v>0</v>
      </c>
      <c r="X10" s="46">
        <v>1</v>
      </c>
      <c r="Y10" s="46">
        <v>2</v>
      </c>
      <c r="Z10" s="46">
        <v>2</v>
      </c>
      <c r="AA10" s="56">
        <v>1</v>
      </c>
      <c r="AB10" s="61"/>
    </row>
    <row r="11" spans="2:28" ht="15" customHeight="1" thickTop="1">
      <c r="B11" s="36" t="s">
        <v>10</v>
      </c>
      <c r="C11" s="35" t="s">
        <v>4</v>
      </c>
      <c r="D11" s="13">
        <v>2</v>
      </c>
      <c r="E11" s="13" t="s">
        <v>4</v>
      </c>
      <c r="F11" s="15" t="s">
        <v>4</v>
      </c>
      <c r="G11" s="13">
        <v>2</v>
      </c>
      <c r="H11" s="13">
        <v>1</v>
      </c>
      <c r="I11" s="15" t="s">
        <v>4</v>
      </c>
      <c r="J11" s="15">
        <v>1</v>
      </c>
      <c r="K11" s="13" t="s">
        <v>4</v>
      </c>
      <c r="L11" s="13">
        <v>1</v>
      </c>
      <c r="M11" s="13" t="s">
        <v>4</v>
      </c>
      <c r="N11" s="13">
        <v>1</v>
      </c>
      <c r="O11" s="13">
        <v>2</v>
      </c>
      <c r="P11" s="13" t="s">
        <v>4</v>
      </c>
      <c r="Q11" s="13">
        <v>1</v>
      </c>
      <c r="R11" s="15">
        <v>2</v>
      </c>
      <c r="S11" s="15" t="s">
        <v>4</v>
      </c>
      <c r="T11" s="13" t="s">
        <v>4</v>
      </c>
      <c r="U11" s="13">
        <v>1</v>
      </c>
      <c r="V11" s="13" t="s">
        <v>4</v>
      </c>
      <c r="W11" s="15">
        <v>0</v>
      </c>
      <c r="X11" s="15">
        <v>1</v>
      </c>
      <c r="Y11" s="15">
        <v>2</v>
      </c>
      <c r="Z11" s="15">
        <v>2</v>
      </c>
      <c r="AA11" s="18">
        <v>1</v>
      </c>
      <c r="AB11" s="58" t="s">
        <v>84</v>
      </c>
    </row>
    <row r="12" spans="2:28" ht="15" customHeight="1" thickBot="1">
      <c r="B12" s="37" t="s">
        <v>7</v>
      </c>
      <c r="C12" s="42" t="s">
        <v>4</v>
      </c>
      <c r="D12" s="47">
        <v>1</v>
      </c>
      <c r="E12" s="47">
        <v>1</v>
      </c>
      <c r="F12" s="45" t="s">
        <v>4</v>
      </c>
      <c r="G12" s="47" t="s">
        <v>4</v>
      </c>
      <c r="H12" s="47" t="s">
        <v>4</v>
      </c>
      <c r="I12" s="45" t="s">
        <v>4</v>
      </c>
      <c r="J12" s="45">
        <v>1</v>
      </c>
      <c r="K12" s="47">
        <v>1</v>
      </c>
      <c r="L12" s="47" t="s">
        <v>4</v>
      </c>
      <c r="M12" s="47">
        <v>1</v>
      </c>
      <c r="N12" s="47" t="s">
        <v>4</v>
      </c>
      <c r="O12" s="47" t="s">
        <v>4</v>
      </c>
      <c r="P12" s="47">
        <v>1</v>
      </c>
      <c r="Q12" s="47">
        <v>2</v>
      </c>
      <c r="R12" s="45">
        <v>2</v>
      </c>
      <c r="S12" s="45" t="s">
        <v>4</v>
      </c>
      <c r="T12" s="47">
        <v>0</v>
      </c>
      <c r="U12" s="47" t="s">
        <v>4</v>
      </c>
      <c r="V12" s="47">
        <v>1</v>
      </c>
      <c r="W12" s="45">
        <v>0</v>
      </c>
      <c r="X12" s="45">
        <v>1</v>
      </c>
      <c r="Y12" s="45">
        <v>2</v>
      </c>
      <c r="Z12" s="45">
        <v>2</v>
      </c>
      <c r="AA12" s="50">
        <v>1</v>
      </c>
      <c r="AB12" s="59"/>
    </row>
    <row r="13" spans="2:28" ht="15" customHeight="1" thickTop="1">
      <c r="B13" s="38" t="s">
        <v>14</v>
      </c>
      <c r="C13" s="41">
        <v>1</v>
      </c>
      <c r="D13" s="12" t="s">
        <v>4</v>
      </c>
      <c r="E13" s="12" t="s">
        <v>4</v>
      </c>
      <c r="F13" s="9">
        <v>1</v>
      </c>
      <c r="G13" s="9" t="s">
        <v>4</v>
      </c>
      <c r="H13" s="12">
        <v>1</v>
      </c>
      <c r="I13" s="12">
        <v>2</v>
      </c>
      <c r="J13" s="9">
        <v>1</v>
      </c>
      <c r="K13" s="12">
        <v>1</v>
      </c>
      <c r="L13" s="9">
        <v>1</v>
      </c>
      <c r="M13" s="9" t="s">
        <v>4</v>
      </c>
      <c r="N13" s="12">
        <v>1</v>
      </c>
      <c r="O13" s="12" t="s">
        <v>4</v>
      </c>
      <c r="P13" s="12">
        <v>1</v>
      </c>
      <c r="Q13" s="12" t="s">
        <v>4</v>
      </c>
      <c r="R13" s="9" t="s">
        <v>4</v>
      </c>
      <c r="S13" s="9" t="s">
        <v>4</v>
      </c>
      <c r="T13" s="12" t="s">
        <v>4</v>
      </c>
      <c r="U13" s="9">
        <v>1</v>
      </c>
      <c r="V13" s="9" t="s">
        <v>4</v>
      </c>
      <c r="W13" s="12">
        <v>2</v>
      </c>
      <c r="X13" s="9">
        <v>1</v>
      </c>
      <c r="Y13" s="9">
        <v>2</v>
      </c>
      <c r="Z13" s="9">
        <v>2</v>
      </c>
      <c r="AA13" s="55">
        <v>1</v>
      </c>
      <c r="AB13" s="60" t="s">
        <v>84</v>
      </c>
    </row>
    <row r="14" spans="2:28" ht="15" customHeight="1" thickBot="1">
      <c r="B14" s="39" t="s">
        <v>23</v>
      </c>
      <c r="C14" s="52" t="s">
        <v>4</v>
      </c>
      <c r="D14" s="48">
        <v>2</v>
      </c>
      <c r="E14" s="48">
        <v>1</v>
      </c>
      <c r="F14" s="46">
        <v>1</v>
      </c>
      <c r="G14" s="46" t="s">
        <v>4</v>
      </c>
      <c r="H14" s="48" t="s">
        <v>4</v>
      </c>
      <c r="I14" s="48">
        <v>1</v>
      </c>
      <c r="J14" s="46">
        <v>1</v>
      </c>
      <c r="K14" s="48" t="s">
        <v>4</v>
      </c>
      <c r="L14" s="46">
        <v>1</v>
      </c>
      <c r="M14" s="46" t="s">
        <v>4</v>
      </c>
      <c r="N14" s="48" t="s">
        <v>4</v>
      </c>
      <c r="O14" s="48">
        <v>2</v>
      </c>
      <c r="P14" s="48" t="s">
        <v>4</v>
      </c>
      <c r="Q14" s="48">
        <v>2</v>
      </c>
      <c r="R14" s="46" t="s">
        <v>4</v>
      </c>
      <c r="S14" s="46" t="s">
        <v>4</v>
      </c>
      <c r="T14" s="48">
        <v>2</v>
      </c>
      <c r="U14" s="46">
        <v>1</v>
      </c>
      <c r="V14" s="46" t="s">
        <v>4</v>
      </c>
      <c r="W14" s="48">
        <v>1</v>
      </c>
      <c r="X14" s="46">
        <v>1</v>
      </c>
      <c r="Y14" s="46">
        <v>2</v>
      </c>
      <c r="Z14" s="46">
        <v>2</v>
      </c>
      <c r="AA14" s="56">
        <v>1</v>
      </c>
      <c r="AB14" s="61"/>
    </row>
    <row r="15" spans="2:28" ht="15" customHeight="1" thickTop="1">
      <c r="B15" s="36" t="s">
        <v>16</v>
      </c>
      <c r="C15" s="51">
        <v>1</v>
      </c>
      <c r="D15" s="13" t="s">
        <v>4</v>
      </c>
      <c r="E15" s="15">
        <v>1</v>
      </c>
      <c r="F15" s="15">
        <v>1</v>
      </c>
      <c r="G15" s="13">
        <v>1</v>
      </c>
      <c r="H15" s="13" t="s">
        <v>4</v>
      </c>
      <c r="I15" s="15" t="s">
        <v>4</v>
      </c>
      <c r="J15" s="15">
        <v>1</v>
      </c>
      <c r="K15" s="15" t="s">
        <v>4</v>
      </c>
      <c r="L15" s="15" t="s">
        <v>4</v>
      </c>
      <c r="M15" s="13">
        <v>1</v>
      </c>
      <c r="N15" s="13">
        <v>1</v>
      </c>
      <c r="O15" s="13">
        <v>2</v>
      </c>
      <c r="P15" s="13">
        <v>1</v>
      </c>
      <c r="Q15" s="13" t="s">
        <v>4</v>
      </c>
      <c r="R15" s="13" t="s">
        <v>4</v>
      </c>
      <c r="S15" s="13">
        <v>1</v>
      </c>
      <c r="T15" s="15" t="s">
        <v>4</v>
      </c>
      <c r="U15" s="13" t="s">
        <v>4</v>
      </c>
      <c r="V15" s="13" t="s">
        <v>4</v>
      </c>
      <c r="W15" s="15">
        <v>2</v>
      </c>
      <c r="X15" s="15">
        <v>1</v>
      </c>
      <c r="Y15" s="15">
        <v>2</v>
      </c>
      <c r="Z15" s="15">
        <v>2</v>
      </c>
      <c r="AA15" s="18">
        <v>1</v>
      </c>
      <c r="AB15" s="58" t="s">
        <v>84</v>
      </c>
    </row>
    <row r="16" spans="2:28" ht="15" customHeight="1" thickBot="1">
      <c r="B16" s="37" t="s">
        <v>24</v>
      </c>
      <c r="C16" s="40" t="s">
        <v>4</v>
      </c>
      <c r="D16" s="47">
        <v>1</v>
      </c>
      <c r="E16" s="45">
        <v>1</v>
      </c>
      <c r="F16" s="45">
        <v>1</v>
      </c>
      <c r="G16" s="47" t="s">
        <v>4</v>
      </c>
      <c r="H16" s="47">
        <v>2</v>
      </c>
      <c r="I16" s="45" t="s">
        <v>4</v>
      </c>
      <c r="J16" s="45">
        <v>1</v>
      </c>
      <c r="K16" s="45" t="s">
        <v>4</v>
      </c>
      <c r="L16" s="45" t="s">
        <v>4</v>
      </c>
      <c r="M16" s="47" t="s">
        <v>4</v>
      </c>
      <c r="N16" s="47" t="s">
        <v>4</v>
      </c>
      <c r="O16" s="47" t="s">
        <v>4</v>
      </c>
      <c r="P16" s="47">
        <v>2</v>
      </c>
      <c r="Q16" s="47">
        <v>1</v>
      </c>
      <c r="R16" s="47">
        <v>1</v>
      </c>
      <c r="S16" s="47" t="s">
        <v>4</v>
      </c>
      <c r="T16" s="45" t="s">
        <v>4</v>
      </c>
      <c r="U16" s="47">
        <v>1</v>
      </c>
      <c r="V16" s="47">
        <v>1</v>
      </c>
      <c r="W16" s="45">
        <v>2</v>
      </c>
      <c r="X16" s="45">
        <v>1</v>
      </c>
      <c r="Y16" s="45">
        <v>2</v>
      </c>
      <c r="Z16" s="45">
        <v>2</v>
      </c>
      <c r="AA16" s="50">
        <v>1</v>
      </c>
      <c r="AB16" s="59"/>
    </row>
    <row r="17" spans="2:28" ht="15" customHeight="1" thickTop="1">
      <c r="B17" s="38" t="s">
        <v>8</v>
      </c>
      <c r="C17" s="17" t="s">
        <v>4</v>
      </c>
      <c r="D17" s="9" t="s">
        <v>4</v>
      </c>
      <c r="E17" s="12">
        <v>1</v>
      </c>
      <c r="F17" s="12" t="s">
        <v>4</v>
      </c>
      <c r="G17" s="9">
        <v>2</v>
      </c>
      <c r="H17" s="9" t="s">
        <v>4</v>
      </c>
      <c r="I17" s="12">
        <v>1</v>
      </c>
      <c r="J17" s="9">
        <v>1</v>
      </c>
      <c r="K17" s="12">
        <v>1</v>
      </c>
      <c r="L17" s="12">
        <v>1</v>
      </c>
      <c r="M17" s="9">
        <v>1</v>
      </c>
      <c r="N17" s="12" t="s">
        <v>4</v>
      </c>
      <c r="O17" s="12" t="s">
        <v>4</v>
      </c>
      <c r="P17" s="12" t="s">
        <v>4</v>
      </c>
      <c r="Q17" s="12">
        <v>1</v>
      </c>
      <c r="R17" s="9" t="s">
        <v>4</v>
      </c>
      <c r="S17" s="12">
        <v>1</v>
      </c>
      <c r="T17" s="9" t="s">
        <v>4</v>
      </c>
      <c r="U17" s="12" t="s">
        <v>4</v>
      </c>
      <c r="V17" s="9">
        <v>1</v>
      </c>
      <c r="W17" s="9">
        <v>2</v>
      </c>
      <c r="X17" s="9">
        <v>1</v>
      </c>
      <c r="Y17" s="9">
        <v>2</v>
      </c>
      <c r="Z17" s="9">
        <v>2</v>
      </c>
      <c r="AA17" s="55">
        <v>1</v>
      </c>
      <c r="AB17" s="60" t="s">
        <v>84</v>
      </c>
    </row>
    <row r="18" spans="2:28" ht="15" customHeight="1" thickBot="1">
      <c r="B18" s="39" t="s">
        <v>26</v>
      </c>
      <c r="C18" s="43" t="s">
        <v>4</v>
      </c>
      <c r="D18" s="46" t="s">
        <v>4</v>
      </c>
      <c r="E18" s="48" t="s">
        <v>4</v>
      </c>
      <c r="F18" s="48">
        <v>1</v>
      </c>
      <c r="G18" s="46">
        <v>2</v>
      </c>
      <c r="H18" s="46" t="s">
        <v>4</v>
      </c>
      <c r="I18" s="48" t="s">
        <v>4</v>
      </c>
      <c r="J18" s="46">
        <v>1</v>
      </c>
      <c r="K18" s="48" t="s">
        <v>4</v>
      </c>
      <c r="L18" s="48" t="s">
        <v>4</v>
      </c>
      <c r="M18" s="46">
        <v>1</v>
      </c>
      <c r="N18" s="48">
        <v>1</v>
      </c>
      <c r="O18" s="48">
        <v>2</v>
      </c>
      <c r="P18" s="48">
        <v>1</v>
      </c>
      <c r="Q18" s="48">
        <v>2</v>
      </c>
      <c r="R18" s="46" t="s">
        <v>4</v>
      </c>
      <c r="S18" s="48" t="s">
        <v>4</v>
      </c>
      <c r="T18" s="46" t="s">
        <v>4</v>
      </c>
      <c r="U18" s="48">
        <v>0</v>
      </c>
      <c r="V18" s="46">
        <v>1</v>
      </c>
      <c r="W18" s="46">
        <v>2</v>
      </c>
      <c r="X18" s="46">
        <v>1</v>
      </c>
      <c r="Y18" s="46">
        <v>2</v>
      </c>
      <c r="Z18" s="46">
        <v>2</v>
      </c>
      <c r="AA18" s="56">
        <v>1</v>
      </c>
      <c r="AB18" s="61"/>
    </row>
    <row r="19" spans="2:28" ht="15" customHeight="1" thickTop="1">
      <c r="B19" s="36" t="s">
        <v>18</v>
      </c>
      <c r="C19" s="5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5"/>
      <c r="X19" s="13"/>
      <c r="Y19" s="15"/>
      <c r="Z19" s="13"/>
      <c r="AA19" s="53"/>
      <c r="AB19" s="58" t="s">
        <v>84</v>
      </c>
    </row>
    <row r="20" spans="2:28" ht="15" customHeight="1" thickBot="1">
      <c r="B20" s="37" t="s">
        <v>25</v>
      </c>
      <c r="C20" s="40">
        <v>1</v>
      </c>
      <c r="D20" s="47" t="s">
        <v>4</v>
      </c>
      <c r="E20" s="47" t="s">
        <v>4</v>
      </c>
      <c r="F20" s="47" t="s">
        <v>4</v>
      </c>
      <c r="G20" s="47" t="s">
        <v>4</v>
      </c>
      <c r="H20" s="47" t="s">
        <v>4</v>
      </c>
      <c r="I20" s="47">
        <v>2</v>
      </c>
      <c r="J20" s="47">
        <v>1</v>
      </c>
      <c r="K20" s="47">
        <v>1</v>
      </c>
      <c r="L20" s="47">
        <v>1</v>
      </c>
      <c r="M20" s="47" t="s">
        <v>4</v>
      </c>
      <c r="N20" s="47">
        <v>1</v>
      </c>
      <c r="O20" s="47" t="s">
        <v>4</v>
      </c>
      <c r="P20" s="47" t="s">
        <v>4</v>
      </c>
      <c r="Q20" s="47" t="s">
        <v>4</v>
      </c>
      <c r="R20" s="47" t="s">
        <v>4</v>
      </c>
      <c r="S20" s="47">
        <v>1</v>
      </c>
      <c r="T20" s="47">
        <v>2</v>
      </c>
      <c r="U20" s="47">
        <v>1</v>
      </c>
      <c r="V20" s="47">
        <v>1</v>
      </c>
      <c r="W20" s="45">
        <v>0</v>
      </c>
      <c r="X20" s="47">
        <v>1</v>
      </c>
      <c r="Y20" s="45">
        <v>0</v>
      </c>
      <c r="Z20" s="47">
        <v>2</v>
      </c>
      <c r="AA20" s="54">
        <v>1</v>
      </c>
      <c r="AB20" s="59"/>
    </row>
    <row r="21" spans="2:28" ht="15" customHeight="1" thickTop="1">
      <c r="B21" s="38" t="s">
        <v>20</v>
      </c>
      <c r="C21" s="17" t="s">
        <v>4</v>
      </c>
      <c r="D21" s="12">
        <v>2</v>
      </c>
      <c r="E21" s="9" t="s">
        <v>4</v>
      </c>
      <c r="F21" s="12">
        <v>1</v>
      </c>
      <c r="G21" s="12">
        <v>2</v>
      </c>
      <c r="H21" s="12" t="s">
        <v>4</v>
      </c>
      <c r="I21" s="12" t="s">
        <v>4</v>
      </c>
      <c r="J21" s="9">
        <v>1</v>
      </c>
      <c r="K21" s="12">
        <v>1</v>
      </c>
      <c r="L21" s="9">
        <v>1</v>
      </c>
      <c r="M21" s="12" t="s">
        <v>4</v>
      </c>
      <c r="N21" s="12">
        <v>1</v>
      </c>
      <c r="O21" s="9">
        <v>2</v>
      </c>
      <c r="P21" s="12" t="s">
        <v>4</v>
      </c>
      <c r="Q21" s="9">
        <v>2</v>
      </c>
      <c r="R21" s="9" t="s">
        <v>4</v>
      </c>
      <c r="S21" s="9" t="s">
        <v>4</v>
      </c>
      <c r="T21" s="12">
        <v>2</v>
      </c>
      <c r="U21" s="9" t="s">
        <v>4</v>
      </c>
      <c r="V21" s="12" t="s">
        <v>4</v>
      </c>
      <c r="W21" s="12">
        <v>2</v>
      </c>
      <c r="X21" s="9">
        <v>1</v>
      </c>
      <c r="Y21" s="9">
        <v>2</v>
      </c>
      <c r="Z21" s="9">
        <v>2</v>
      </c>
      <c r="AA21" s="55">
        <v>1</v>
      </c>
      <c r="AB21" s="60" t="s">
        <v>84</v>
      </c>
    </row>
    <row r="22" spans="2:28" ht="15" customHeight="1" thickBot="1">
      <c r="B22" s="39" t="s">
        <v>11</v>
      </c>
      <c r="C22" s="43" t="s">
        <v>4</v>
      </c>
      <c r="D22" s="48" t="s">
        <v>4</v>
      </c>
      <c r="E22" s="46" t="s">
        <v>4</v>
      </c>
      <c r="F22" s="48" t="s">
        <v>4</v>
      </c>
      <c r="G22" s="48">
        <v>1</v>
      </c>
      <c r="H22" s="48">
        <v>2</v>
      </c>
      <c r="I22" s="48">
        <v>1</v>
      </c>
      <c r="J22" s="46">
        <v>1</v>
      </c>
      <c r="K22" s="48" t="s">
        <v>4</v>
      </c>
      <c r="L22" s="46">
        <v>1</v>
      </c>
      <c r="M22" s="48">
        <v>2</v>
      </c>
      <c r="N22" s="48" t="s">
        <v>4</v>
      </c>
      <c r="O22" s="46">
        <v>2</v>
      </c>
      <c r="P22" s="48">
        <v>2</v>
      </c>
      <c r="Q22" s="46">
        <v>2</v>
      </c>
      <c r="R22" s="46" t="s">
        <v>4</v>
      </c>
      <c r="S22" s="46" t="s">
        <v>4</v>
      </c>
      <c r="T22" s="48" t="s">
        <v>4</v>
      </c>
      <c r="U22" s="46" t="s">
        <v>4</v>
      </c>
      <c r="V22" s="48">
        <v>1</v>
      </c>
      <c r="W22" s="48">
        <v>0</v>
      </c>
      <c r="X22" s="46">
        <v>1</v>
      </c>
      <c r="Y22" s="46">
        <v>2</v>
      </c>
      <c r="Z22" s="46">
        <v>2</v>
      </c>
      <c r="AA22" s="56">
        <v>1</v>
      </c>
      <c r="AB22" s="61"/>
    </row>
    <row r="23" spans="2:28" ht="15" customHeight="1" thickTop="1">
      <c r="B23" s="36" t="s">
        <v>21</v>
      </c>
      <c r="C23" s="35" t="s">
        <v>4</v>
      </c>
      <c r="D23" s="13" t="s">
        <v>4</v>
      </c>
      <c r="E23" s="15" t="s">
        <v>4</v>
      </c>
      <c r="F23" s="15">
        <v>1</v>
      </c>
      <c r="G23" s="13" t="s">
        <v>4</v>
      </c>
      <c r="H23" s="15" t="s">
        <v>4</v>
      </c>
      <c r="I23" s="15" t="s">
        <v>4</v>
      </c>
      <c r="J23" s="15">
        <v>1</v>
      </c>
      <c r="K23" s="15">
        <v>1</v>
      </c>
      <c r="L23" s="13" t="s">
        <v>4</v>
      </c>
      <c r="M23" s="13">
        <v>0</v>
      </c>
      <c r="N23" s="15">
        <v>1</v>
      </c>
      <c r="O23" s="15">
        <v>2</v>
      </c>
      <c r="P23" s="15" t="s">
        <v>4</v>
      </c>
      <c r="Q23" s="13">
        <v>2</v>
      </c>
      <c r="R23" s="13">
        <v>2</v>
      </c>
      <c r="S23" s="15">
        <v>1</v>
      </c>
      <c r="T23" s="15" t="s">
        <v>4</v>
      </c>
      <c r="U23" s="15" t="s">
        <v>4</v>
      </c>
      <c r="V23" s="15">
        <v>1</v>
      </c>
      <c r="W23" s="13">
        <v>0</v>
      </c>
      <c r="X23" s="15">
        <v>1</v>
      </c>
      <c r="Y23" s="15">
        <v>2</v>
      </c>
      <c r="Z23" s="15">
        <v>2</v>
      </c>
      <c r="AA23" s="18">
        <v>1</v>
      </c>
      <c r="AB23" s="58" t="s">
        <v>84</v>
      </c>
    </row>
    <row r="24" spans="2:28" ht="15" customHeight="1" thickBot="1">
      <c r="B24" s="37" t="s">
        <v>22</v>
      </c>
      <c r="C24" s="42" t="s">
        <v>4</v>
      </c>
      <c r="D24" s="47">
        <v>2</v>
      </c>
      <c r="E24" s="45" t="s">
        <v>4</v>
      </c>
      <c r="F24" s="45">
        <v>1</v>
      </c>
      <c r="G24" s="47">
        <v>2</v>
      </c>
      <c r="H24" s="45" t="s">
        <v>4</v>
      </c>
      <c r="I24" s="45" t="s">
        <v>4</v>
      </c>
      <c r="J24" s="45">
        <v>1</v>
      </c>
      <c r="K24" s="45">
        <v>1</v>
      </c>
      <c r="L24" s="47">
        <v>1</v>
      </c>
      <c r="M24" s="47" t="s">
        <v>4</v>
      </c>
      <c r="N24" s="45">
        <v>1</v>
      </c>
      <c r="O24" s="45">
        <v>2</v>
      </c>
      <c r="P24" s="45" t="s">
        <v>4</v>
      </c>
      <c r="Q24" s="47" t="s">
        <v>4</v>
      </c>
      <c r="R24" s="47" t="s">
        <v>4</v>
      </c>
      <c r="S24" s="45">
        <v>1</v>
      </c>
      <c r="T24" s="45" t="s">
        <v>4</v>
      </c>
      <c r="U24" s="45" t="s">
        <v>4</v>
      </c>
      <c r="V24" s="45">
        <v>1</v>
      </c>
      <c r="W24" s="47">
        <v>2</v>
      </c>
      <c r="X24" s="45">
        <v>1</v>
      </c>
      <c r="Y24" s="45">
        <v>2</v>
      </c>
      <c r="Z24" s="45">
        <v>2</v>
      </c>
      <c r="AA24" s="50">
        <v>1</v>
      </c>
      <c r="AB24" s="59"/>
    </row>
    <row r="25" spans="3:27" ht="19.5" customHeight="1" thickBot="1" thickTop="1"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1"/>
    </row>
    <row r="26" ht="15" customHeight="1" thickTop="1"/>
    <row r="27" ht="15" customHeight="1"/>
    <row r="28" ht="15" customHeight="1"/>
    <row r="29" ht="19.5" customHeight="1"/>
    <row r="30" ht="21" customHeight="1"/>
  </sheetData>
  <sheetProtection/>
  <mergeCells count="11">
    <mergeCell ref="AB23:AB24"/>
    <mergeCell ref="AB21:AB22"/>
    <mergeCell ref="AB11:AB12"/>
    <mergeCell ref="AB13:AB14"/>
    <mergeCell ref="AB15:AB16"/>
    <mergeCell ref="AB17:AB18"/>
    <mergeCell ref="AB19:AB20"/>
    <mergeCell ref="AB7:AB8"/>
    <mergeCell ref="AB9:AB10"/>
    <mergeCell ref="AB3:AB4"/>
    <mergeCell ref="AB5:AB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29"/>
  <sheetViews>
    <sheetView zoomScalePageLayoutView="0" workbookViewId="0" topLeftCell="A1">
      <selection activeCell="E32" sqref="E32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41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2.75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t="s">
        <v>38</v>
      </c>
      <c r="D3" t="s">
        <v>9</v>
      </c>
      <c r="E3" s="16" t="s">
        <v>66</v>
      </c>
    </row>
    <row r="4" spans="2:5" ht="12.75">
      <c r="B4" t="s">
        <v>39</v>
      </c>
      <c r="D4" t="s">
        <v>5</v>
      </c>
      <c r="E4" s="16" t="s">
        <v>80</v>
      </c>
    </row>
    <row r="5" spans="2:5" ht="12.75">
      <c r="B5" t="s">
        <v>40</v>
      </c>
      <c r="D5" t="s">
        <v>15</v>
      </c>
      <c r="E5" s="16" t="s">
        <v>70</v>
      </c>
    </row>
    <row r="6" spans="2:5" ht="12.75">
      <c r="B6" t="s">
        <v>41</v>
      </c>
      <c r="D6" t="s">
        <v>17</v>
      </c>
      <c r="E6" s="16" t="s">
        <v>76</v>
      </c>
    </row>
    <row r="7" spans="2:5" ht="12.75">
      <c r="B7" t="s">
        <v>42</v>
      </c>
      <c r="D7" t="s">
        <v>13</v>
      </c>
      <c r="E7" s="16" t="s">
        <v>75</v>
      </c>
    </row>
    <row r="8" spans="2:5" ht="12.75">
      <c r="B8" t="s">
        <v>43</v>
      </c>
      <c r="D8" t="s">
        <v>19</v>
      </c>
      <c r="E8" s="16" t="s">
        <v>72</v>
      </c>
    </row>
    <row r="9" spans="2:5" ht="12.75">
      <c r="B9" t="s">
        <v>44</v>
      </c>
      <c r="D9" t="s">
        <v>12</v>
      </c>
      <c r="E9" s="16" t="s">
        <v>73</v>
      </c>
    </row>
    <row r="10" spans="2:5" ht="12.75">
      <c r="B10" t="s">
        <v>45</v>
      </c>
      <c r="D10" t="s">
        <v>6</v>
      </c>
      <c r="E10" s="16" t="s">
        <v>79</v>
      </c>
    </row>
    <row r="11" spans="2:5" ht="12.75">
      <c r="B11" t="s">
        <v>46</v>
      </c>
      <c r="D11" t="s">
        <v>10</v>
      </c>
      <c r="E11" s="16" t="s">
        <v>83</v>
      </c>
    </row>
    <row r="12" spans="2:5" ht="12.75">
      <c r="B12" t="s">
        <v>47</v>
      </c>
      <c r="D12" t="s">
        <v>7</v>
      </c>
      <c r="E12" s="16" t="s">
        <v>65</v>
      </c>
    </row>
    <row r="13" spans="2:5" ht="12.75">
      <c r="B13" t="s">
        <v>48</v>
      </c>
      <c r="D13" t="s">
        <v>14</v>
      </c>
      <c r="E13" s="16" t="s">
        <v>67</v>
      </c>
    </row>
    <row r="14" spans="2:5" ht="12.75">
      <c r="B14" t="s">
        <v>49</v>
      </c>
      <c r="D14" t="s">
        <v>23</v>
      </c>
      <c r="E14" s="16" t="s">
        <v>71</v>
      </c>
    </row>
    <row r="15" spans="2:5" ht="12.75">
      <c r="B15" t="s">
        <v>50</v>
      </c>
      <c r="D15" t="s">
        <v>16</v>
      </c>
      <c r="E15" s="16" t="s">
        <v>69</v>
      </c>
    </row>
    <row r="16" spans="2:5" ht="12.75">
      <c r="B16" t="s">
        <v>51</v>
      </c>
      <c r="D16" t="s">
        <v>24</v>
      </c>
      <c r="E16" s="16" t="s">
        <v>64</v>
      </c>
    </row>
    <row r="17" spans="2:5" ht="12.75">
      <c r="B17" t="s">
        <v>52</v>
      </c>
      <c r="D17" t="s">
        <v>8</v>
      </c>
      <c r="E17" s="16" t="s">
        <v>74</v>
      </c>
    </row>
    <row r="18" spans="2:5" ht="12.75">
      <c r="B18" t="s">
        <v>53</v>
      </c>
      <c r="D18" t="s">
        <v>26</v>
      </c>
      <c r="E18" s="16" t="s">
        <v>82</v>
      </c>
    </row>
    <row r="19" spans="2:5" ht="12.75">
      <c r="B19" t="s">
        <v>54</v>
      </c>
      <c r="D19" t="s">
        <v>18</v>
      </c>
      <c r="E19" s="16"/>
    </row>
    <row r="20" spans="2:5" ht="12.75">
      <c r="B20" t="s">
        <v>55</v>
      </c>
      <c r="D20" t="s">
        <v>25</v>
      </c>
      <c r="E20" s="16" t="s">
        <v>63</v>
      </c>
    </row>
    <row r="21" spans="2:5" ht="12.75">
      <c r="B21" t="s">
        <v>56</v>
      </c>
      <c r="D21" t="s">
        <v>20</v>
      </c>
      <c r="E21" s="16" t="s">
        <v>68</v>
      </c>
    </row>
    <row r="22" spans="2:5" ht="12.75">
      <c r="B22" t="s">
        <v>57</v>
      </c>
      <c r="D22" t="s">
        <v>11</v>
      </c>
      <c r="E22" s="16" t="s">
        <v>78</v>
      </c>
    </row>
    <row r="23" spans="2:5" ht="12.75">
      <c r="B23" t="s">
        <v>58</v>
      </c>
      <c r="D23" t="s">
        <v>21</v>
      </c>
      <c r="E23" s="16" t="s">
        <v>77</v>
      </c>
    </row>
    <row r="24" spans="2:5" ht="12.75">
      <c r="B24" t="s">
        <v>59</v>
      </c>
      <c r="D24" t="s">
        <v>22</v>
      </c>
      <c r="E24" s="16" t="s">
        <v>81</v>
      </c>
    </row>
    <row r="25" spans="2:5" ht="12.75">
      <c r="B25" t="s">
        <v>60</v>
      </c>
      <c r="D25"/>
      <c r="E25" s="16"/>
    </row>
    <row r="26" spans="2:5" ht="12.75">
      <c r="B26" t="s">
        <v>61</v>
      </c>
      <c r="D26"/>
      <c r="E26" s="16"/>
    </row>
    <row r="27" spans="2:5" ht="12.75">
      <c r="B27" t="s">
        <v>62</v>
      </c>
      <c r="D27"/>
      <c r="E27" s="16"/>
    </row>
    <row r="28" spans="2:5" ht="12.75">
      <c r="B28"/>
      <c r="D28"/>
      <c r="E28" s="16"/>
    </row>
    <row r="29" spans="4:5" ht="12.75">
      <c r="D29" s="7"/>
      <c r="E29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BK77"/>
  <sheetViews>
    <sheetView zoomScalePageLayoutView="0" workbookViewId="0" topLeftCell="F1">
      <selection activeCell="BQ25" sqref="BQ25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9" width="3.00390625" style="0" bestFit="1" customWidth="1"/>
    <col min="10" max="10" width="2.00390625" style="0" bestFit="1" customWidth="1"/>
    <col min="11" max="29" width="2.75390625" style="0" customWidth="1"/>
    <col min="30" max="49" width="2.125" style="0" customWidth="1"/>
    <col min="50" max="52" width="2.00390625" style="0" bestFit="1" customWidth="1"/>
    <col min="53" max="62" width="2.00390625" style="0" customWidth="1"/>
    <col min="63" max="63" width="3.00390625" style="0" bestFit="1" customWidth="1"/>
    <col min="64" max="72" width="2.25390625" style="0" customWidth="1"/>
  </cols>
  <sheetData>
    <row r="3" spans="2:63" ht="12.75">
      <c r="B3" t="str">
        <f>Главная!B3</f>
        <v>Реклин</v>
      </c>
      <c r="C3" s="34" t="str">
        <f>LEFT(Главная!C3,2)</f>
        <v>X</v>
      </c>
      <c r="D3" s="34" t="str">
        <f>LEFT(Главная!D3,2)</f>
        <v>X</v>
      </c>
      <c r="E3" s="34" t="str">
        <f>LEFT(Главная!E3,2)</f>
        <v>X</v>
      </c>
      <c r="F3" s="34" t="str">
        <f>LEFT(Главная!F3,2)</f>
        <v>X</v>
      </c>
      <c r="G3" s="34" t="str">
        <f>LEFT(Главная!G3,2)</f>
        <v>X</v>
      </c>
      <c r="H3" s="34" t="str">
        <f>LEFT(Главная!H3,2)</f>
        <v>1</v>
      </c>
      <c r="I3" s="34" t="str">
        <f>LEFT(Главная!I3,2)</f>
        <v>X</v>
      </c>
      <c r="J3" s="34" t="str">
        <f>LEFT(Главная!J3,2)</f>
        <v>1</v>
      </c>
      <c r="K3" s="34" t="str">
        <f>LEFT(Главная!K3,2)</f>
        <v>1</v>
      </c>
      <c r="L3" s="34" t="str">
        <f>LEFT(Главная!L3,2)</f>
        <v>1</v>
      </c>
      <c r="M3" s="34" t="str">
        <f>LEFT(Главная!M3,2)</f>
        <v>1</v>
      </c>
      <c r="N3" s="34" t="str">
        <f>LEFT(Главная!N3,2)</f>
        <v>1</v>
      </c>
      <c r="O3" s="34" t="str">
        <f>LEFT(Главная!O3,2)</f>
        <v>X</v>
      </c>
      <c r="P3" s="34" t="str">
        <f>LEFT(Главная!P3,2)</f>
        <v>1</v>
      </c>
      <c r="Q3" s="34" t="str">
        <f>LEFT(Главная!Q3,2)</f>
        <v>X</v>
      </c>
      <c r="R3" s="34" t="str">
        <f>LEFT(Главная!R3,2)</f>
        <v>X</v>
      </c>
      <c r="S3" s="34" t="str">
        <f>LEFT(Главная!S3,2)</f>
        <v>1</v>
      </c>
      <c r="T3" s="34" t="str">
        <f>LEFT(Главная!T3,2)</f>
        <v>X</v>
      </c>
      <c r="U3" s="34" t="str">
        <f>LEFT(Главная!U3,2)</f>
        <v>1</v>
      </c>
      <c r="V3" s="34" t="str">
        <f>LEFT(Главная!V3,2)</f>
        <v>1</v>
      </c>
      <c r="W3">
        <f>IF(LEFT(C3,1)=C$25,1,IF(RIGHT(C3,1)=C$25,1,0))</f>
        <v>0</v>
      </c>
      <c r="X3">
        <f aca="true" t="shared" si="0" ref="X3:AP3">IF(LEFT(D3,1)=D$25,1,IF(RIGHT(D3,1)=D$25,1,0))</f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>IF(W3&gt;W4,1,0)</f>
        <v>0</v>
      </c>
      <c r="AR3">
        <f aca="true" t="shared" si="1" ref="AR3:BJ3">IF(X3&gt;X4,1,0)</f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0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>SUM(AQ3:BJ3)</f>
        <v>0</v>
      </c>
    </row>
    <row r="4" spans="2:63" ht="12.75">
      <c r="B4" t="str">
        <f>Главная!B4</f>
        <v>AlekseyShalaev</v>
      </c>
      <c r="C4" s="34" t="str">
        <f>LEFT(Главная!C4,2)</f>
        <v>X</v>
      </c>
      <c r="D4" s="34" t="str">
        <f>LEFT(Главная!D4,2)</f>
        <v>X</v>
      </c>
      <c r="E4" s="34" t="str">
        <f>LEFT(Главная!E4,2)</f>
        <v>X</v>
      </c>
      <c r="F4" s="34" t="str">
        <f>LEFT(Главная!F4,2)</f>
        <v>1</v>
      </c>
      <c r="G4" s="34" t="str">
        <f>LEFT(Главная!G4,2)</f>
        <v>X</v>
      </c>
      <c r="H4" s="34" t="str">
        <f>LEFT(Главная!H4,2)</f>
        <v>1</v>
      </c>
      <c r="I4" s="34" t="str">
        <f>LEFT(Главная!I4,2)</f>
        <v>X</v>
      </c>
      <c r="J4" s="34" t="str">
        <f>LEFT(Главная!J4,2)</f>
        <v>1</v>
      </c>
      <c r="K4" s="34" t="str">
        <f>LEFT(Главная!K4,2)</f>
        <v>1</v>
      </c>
      <c r="L4" s="34" t="str">
        <f>LEFT(Главная!L4,2)</f>
        <v>1</v>
      </c>
      <c r="M4" s="34" t="str">
        <f>LEFT(Главная!M4,2)</f>
        <v>1</v>
      </c>
      <c r="N4" s="34" t="str">
        <f>LEFT(Главная!N4,2)</f>
        <v>1</v>
      </c>
      <c r="O4" s="34" t="str">
        <f>LEFT(Главная!O4,2)</f>
        <v>X</v>
      </c>
      <c r="P4" s="34" t="str">
        <f>LEFT(Главная!P4,2)</f>
        <v>1</v>
      </c>
      <c r="Q4" s="34" t="str">
        <f>LEFT(Главная!Q4,2)</f>
        <v>X</v>
      </c>
      <c r="R4" s="34" t="str">
        <f>LEFT(Главная!R4,2)</f>
        <v>X</v>
      </c>
      <c r="S4" s="34" t="str">
        <f>LEFT(Главная!S4,2)</f>
        <v>1</v>
      </c>
      <c r="T4" s="34" t="str">
        <f>LEFT(Главная!T4,2)</f>
        <v>X</v>
      </c>
      <c r="U4" s="34" t="str">
        <f>LEFT(Главная!U4,2)</f>
        <v>X</v>
      </c>
      <c r="V4" s="34" t="str">
        <f>LEFT(Главная!V4,2)</f>
        <v>1</v>
      </c>
      <c r="W4">
        <f aca="true" t="shared" si="2" ref="W4:W24">IF(LEFT(C4,1)=C$25,1,IF(RIGHT(C4,1)=C$25,1,0))</f>
        <v>0</v>
      </c>
      <c r="X4">
        <f aca="true" t="shared" si="3" ref="X4:X24">IF(LEFT(D4,1)=D$25,1,IF(RIGHT(D4,1)=D$25,1,0))</f>
        <v>0</v>
      </c>
      <c r="Y4">
        <f aca="true" t="shared" si="4" ref="Y4:Y24">IF(LEFT(E4,1)=E$25,1,IF(RIGHT(E4,1)=E$25,1,0))</f>
        <v>0</v>
      </c>
      <c r="Z4">
        <f aca="true" t="shared" si="5" ref="Z4:Z24">IF(LEFT(F4,1)=F$25,1,IF(RIGHT(F4,1)=F$25,1,0))</f>
        <v>0</v>
      </c>
      <c r="AA4">
        <f aca="true" t="shared" si="6" ref="AA4:AA24">IF(LEFT(G4,1)=G$25,1,IF(RIGHT(G4,1)=G$25,1,0))</f>
        <v>0</v>
      </c>
      <c r="AB4">
        <f aca="true" t="shared" si="7" ref="AB4:AB24">IF(LEFT(H4,1)=H$25,1,IF(RIGHT(H4,1)=H$25,1,0))</f>
        <v>0</v>
      </c>
      <c r="AC4">
        <f aca="true" t="shared" si="8" ref="AC4:AC24">IF(LEFT(I4,1)=I$25,1,IF(RIGHT(I4,1)=I$25,1,0))</f>
        <v>0</v>
      </c>
      <c r="AD4">
        <f aca="true" t="shared" si="9" ref="AD4:AD24">IF(LEFT(J4,1)=J$25,1,IF(RIGHT(J4,1)=J$25,1,0))</f>
        <v>0</v>
      </c>
      <c r="AE4">
        <f aca="true" t="shared" si="10" ref="AE4:AE24">IF(LEFT(K4,1)=K$25,1,IF(RIGHT(K4,1)=K$25,1,0))</f>
        <v>0</v>
      </c>
      <c r="AF4">
        <f aca="true" t="shared" si="11" ref="AF4:AF24">IF(LEFT(L4,1)=L$25,1,IF(RIGHT(L4,1)=L$25,1,0))</f>
        <v>0</v>
      </c>
      <c r="AG4">
        <f aca="true" t="shared" si="12" ref="AG4:AG24">IF(LEFT(M4,1)=M$25,1,IF(RIGHT(M4,1)=M$25,1,0))</f>
        <v>0</v>
      </c>
      <c r="AH4">
        <f aca="true" t="shared" si="13" ref="AH4:AH24">IF(LEFT(N4,1)=N$25,1,IF(RIGHT(N4,1)=N$25,1,0))</f>
        <v>0</v>
      </c>
      <c r="AI4">
        <f aca="true" t="shared" si="14" ref="AI4:AI24">IF(LEFT(O4,1)=O$25,1,IF(RIGHT(O4,1)=O$25,1,0))</f>
        <v>0</v>
      </c>
      <c r="AJ4">
        <f aca="true" t="shared" si="15" ref="AJ4:AJ24">IF(LEFT(P4,1)=P$25,1,IF(RIGHT(P4,1)=P$25,1,0))</f>
        <v>0</v>
      </c>
      <c r="AK4">
        <f aca="true" t="shared" si="16" ref="AK4:AK24">IF(LEFT(Q4,1)=Q$25,1,IF(RIGHT(Q4,1)=Q$25,1,0))</f>
        <v>0</v>
      </c>
      <c r="AL4">
        <f aca="true" t="shared" si="17" ref="AL4:AL24">IF(LEFT(R4,1)=R$25,1,IF(RIGHT(R4,1)=R$25,1,0))</f>
        <v>0</v>
      </c>
      <c r="AM4">
        <f aca="true" t="shared" si="18" ref="AM4:AM24">IF(LEFT(S4,1)=S$25,1,IF(RIGHT(S4,1)=S$25,1,0))</f>
        <v>0</v>
      </c>
      <c r="AN4">
        <f aca="true" t="shared" si="19" ref="AN4:AN24">IF(LEFT(T4,1)=T$25,1,IF(RIGHT(T4,1)=T$25,1,0))</f>
        <v>0</v>
      </c>
      <c r="AO4">
        <f aca="true" t="shared" si="20" ref="AO4:AO24">IF(LEFT(U4,1)=U$25,1,IF(RIGHT(U4,1)=U$25,1,0))</f>
        <v>0</v>
      </c>
      <c r="AP4">
        <f aca="true" t="shared" si="21" ref="AP4:AP24">IF(LEFT(V4,1)=V$25,1,IF(RIGHT(V4,1)=V$25,1,0))</f>
        <v>0</v>
      </c>
      <c r="AQ4">
        <f>IF(W4&gt;W3,1,0)</f>
        <v>0</v>
      </c>
      <c r="AR4">
        <f aca="true" t="shared" si="22" ref="AR4:BJ4">IF(X4&gt;X3,1,0)</f>
        <v>0</v>
      </c>
      <c r="AS4">
        <f t="shared" si="22"/>
        <v>0</v>
      </c>
      <c r="AT4">
        <f t="shared" si="22"/>
        <v>0</v>
      </c>
      <c r="AU4">
        <f t="shared" si="22"/>
        <v>0</v>
      </c>
      <c r="AV4">
        <f t="shared" si="22"/>
        <v>0</v>
      </c>
      <c r="AW4">
        <f t="shared" si="22"/>
        <v>0</v>
      </c>
      <c r="AX4">
        <f t="shared" si="22"/>
        <v>0</v>
      </c>
      <c r="AY4">
        <f t="shared" si="22"/>
        <v>0</v>
      </c>
      <c r="AZ4">
        <f t="shared" si="22"/>
        <v>0</v>
      </c>
      <c r="BA4">
        <f t="shared" si="22"/>
        <v>0</v>
      </c>
      <c r="BB4">
        <f t="shared" si="22"/>
        <v>0</v>
      </c>
      <c r="BC4">
        <f t="shared" si="22"/>
        <v>0</v>
      </c>
      <c r="BD4">
        <f t="shared" si="22"/>
        <v>0</v>
      </c>
      <c r="BE4">
        <f t="shared" si="22"/>
        <v>0</v>
      </c>
      <c r="BF4">
        <f t="shared" si="22"/>
        <v>0</v>
      </c>
      <c r="BG4">
        <f t="shared" si="22"/>
        <v>0</v>
      </c>
      <c r="BH4">
        <f t="shared" si="22"/>
        <v>0</v>
      </c>
      <c r="BI4">
        <f t="shared" si="22"/>
        <v>0</v>
      </c>
      <c r="BJ4">
        <f t="shared" si="22"/>
        <v>0</v>
      </c>
      <c r="BK4">
        <f aca="true" t="shared" si="23" ref="BK4:BK24">SUM(AQ4:BJ4)</f>
        <v>0</v>
      </c>
    </row>
    <row r="5" spans="2:63" ht="12.75">
      <c r="B5" t="str">
        <f>Главная!B5</f>
        <v>azarte</v>
      </c>
      <c r="C5" s="34" t="str">
        <f>LEFT(Главная!C5,2)</f>
        <v>X</v>
      </c>
      <c r="D5" s="34" t="str">
        <f>LEFT(Главная!D5,2)</f>
        <v>X</v>
      </c>
      <c r="E5" s="34" t="str">
        <f>LEFT(Главная!E5,2)</f>
        <v>1</v>
      </c>
      <c r="F5" s="34" t="str">
        <f>LEFT(Главная!F5,2)</f>
        <v>1</v>
      </c>
      <c r="G5" s="34" t="str">
        <f>LEFT(Главная!G5,2)</f>
        <v>X</v>
      </c>
      <c r="H5" s="34" t="str">
        <f>LEFT(Главная!H5,2)</f>
        <v>2</v>
      </c>
      <c r="I5" s="34" t="str">
        <f>LEFT(Главная!I5,2)</f>
        <v>X</v>
      </c>
      <c r="J5" s="34" t="str">
        <f>LEFT(Главная!J5,2)</f>
        <v>1</v>
      </c>
      <c r="K5" s="34" t="str">
        <f>LEFT(Главная!K5,2)</f>
        <v>X</v>
      </c>
      <c r="L5" s="34" t="str">
        <f>LEFT(Главная!L5,2)</f>
        <v>1</v>
      </c>
      <c r="M5" s="34" t="str">
        <f>LEFT(Главная!M5,2)</f>
        <v>1</v>
      </c>
      <c r="N5" s="34" t="str">
        <f>LEFT(Главная!N5,2)</f>
        <v>1</v>
      </c>
      <c r="O5" s="34" t="str">
        <f>LEFT(Главная!O5,2)</f>
        <v>X</v>
      </c>
      <c r="P5" s="34" t="str">
        <f>LEFT(Главная!P5,2)</f>
        <v>1</v>
      </c>
      <c r="Q5" s="34" t="str">
        <f>LEFT(Главная!Q5,2)</f>
        <v>X</v>
      </c>
      <c r="R5" s="34" t="str">
        <f>LEFT(Главная!R5,2)</f>
        <v>X</v>
      </c>
      <c r="S5" s="34" t="str">
        <f>LEFT(Главная!S5,2)</f>
        <v>1</v>
      </c>
      <c r="T5" s="34" t="str">
        <f>LEFT(Главная!T5,2)</f>
        <v>2</v>
      </c>
      <c r="U5" s="34" t="str">
        <f>LEFT(Главная!U5,2)</f>
        <v>X</v>
      </c>
      <c r="V5" s="34" t="str">
        <f>LEFT(Главная!V5,2)</f>
        <v>X</v>
      </c>
      <c r="W5">
        <f t="shared" si="2"/>
        <v>0</v>
      </c>
      <c r="X5">
        <f t="shared" si="3"/>
        <v>0</v>
      </c>
      <c r="Y5">
        <f t="shared" si="4"/>
        <v>0</v>
      </c>
      <c r="Z5">
        <f t="shared" si="5"/>
        <v>0</v>
      </c>
      <c r="AA5">
        <f t="shared" si="6"/>
        <v>0</v>
      </c>
      <c r="AB5">
        <f t="shared" si="7"/>
        <v>0</v>
      </c>
      <c r="AC5">
        <f t="shared" si="8"/>
        <v>0</v>
      </c>
      <c r="AD5">
        <f t="shared" si="9"/>
        <v>0</v>
      </c>
      <c r="AE5">
        <f t="shared" si="10"/>
        <v>0</v>
      </c>
      <c r="AF5">
        <f t="shared" si="11"/>
        <v>0</v>
      </c>
      <c r="AG5">
        <f t="shared" si="12"/>
        <v>0</v>
      </c>
      <c r="AH5">
        <f t="shared" si="13"/>
        <v>0</v>
      </c>
      <c r="AI5">
        <f t="shared" si="14"/>
        <v>0</v>
      </c>
      <c r="AJ5">
        <f t="shared" si="15"/>
        <v>0</v>
      </c>
      <c r="AK5">
        <f t="shared" si="16"/>
        <v>0</v>
      </c>
      <c r="AL5">
        <f t="shared" si="17"/>
        <v>0</v>
      </c>
      <c r="AM5">
        <f t="shared" si="18"/>
        <v>0</v>
      </c>
      <c r="AN5">
        <f t="shared" si="19"/>
        <v>0</v>
      </c>
      <c r="AO5">
        <f t="shared" si="20"/>
        <v>0</v>
      </c>
      <c r="AP5">
        <f t="shared" si="21"/>
        <v>0</v>
      </c>
      <c r="AQ5">
        <f aca="true" t="shared" si="24" ref="AQ5:BJ5">IF(W5&gt;W6,1,0)</f>
        <v>0</v>
      </c>
      <c r="AR5">
        <f t="shared" si="24"/>
        <v>0</v>
      </c>
      <c r="AS5">
        <f t="shared" si="24"/>
        <v>0</v>
      </c>
      <c r="AT5">
        <f t="shared" si="24"/>
        <v>0</v>
      </c>
      <c r="AU5">
        <f t="shared" si="24"/>
        <v>0</v>
      </c>
      <c r="AV5">
        <f t="shared" si="24"/>
        <v>0</v>
      </c>
      <c r="AW5">
        <f t="shared" si="24"/>
        <v>0</v>
      </c>
      <c r="AX5">
        <f t="shared" si="24"/>
        <v>0</v>
      </c>
      <c r="AY5">
        <f t="shared" si="24"/>
        <v>0</v>
      </c>
      <c r="AZ5">
        <f t="shared" si="24"/>
        <v>0</v>
      </c>
      <c r="BA5">
        <f t="shared" si="24"/>
        <v>0</v>
      </c>
      <c r="BB5">
        <f t="shared" si="24"/>
        <v>0</v>
      </c>
      <c r="BC5">
        <f t="shared" si="24"/>
        <v>0</v>
      </c>
      <c r="BD5">
        <f t="shared" si="24"/>
        <v>0</v>
      </c>
      <c r="BE5">
        <f t="shared" si="24"/>
        <v>0</v>
      </c>
      <c r="BF5">
        <f t="shared" si="24"/>
        <v>0</v>
      </c>
      <c r="BG5">
        <f t="shared" si="24"/>
        <v>0</v>
      </c>
      <c r="BH5">
        <f t="shared" si="24"/>
        <v>0</v>
      </c>
      <c r="BI5">
        <f t="shared" si="24"/>
        <v>0</v>
      </c>
      <c r="BJ5">
        <f t="shared" si="24"/>
        <v>0</v>
      </c>
      <c r="BK5">
        <f t="shared" si="23"/>
        <v>0</v>
      </c>
    </row>
    <row r="6" spans="2:63" ht="12.75">
      <c r="B6" t="str">
        <f>Главная!B6</f>
        <v>URSAlex</v>
      </c>
      <c r="C6" s="34" t="str">
        <f>LEFT(Главная!C6,2)</f>
        <v>X</v>
      </c>
      <c r="D6" s="34" t="str">
        <f>LEFT(Главная!D6,2)</f>
        <v>X</v>
      </c>
      <c r="E6" s="34" t="str">
        <f>LEFT(Главная!E6,2)</f>
        <v>X</v>
      </c>
      <c r="F6" s="34" t="str">
        <f>LEFT(Главная!F6,2)</f>
        <v>1</v>
      </c>
      <c r="G6" s="34" t="str">
        <f>LEFT(Главная!G6,2)</f>
        <v>1</v>
      </c>
      <c r="H6" s="34" t="str">
        <f>LEFT(Главная!H6,2)</f>
        <v>X</v>
      </c>
      <c r="I6" s="34" t="str">
        <f>LEFT(Главная!I6,2)</f>
        <v>X</v>
      </c>
      <c r="J6" s="34" t="str">
        <f>LEFT(Главная!J6,2)</f>
        <v>1</v>
      </c>
      <c r="K6" s="34" t="str">
        <f>LEFT(Главная!K6,2)</f>
        <v>1</v>
      </c>
      <c r="L6" s="34" t="str">
        <f>LEFT(Главная!L6,2)</f>
        <v>1</v>
      </c>
      <c r="M6" s="34" t="str">
        <f>LEFT(Главная!M6,2)</f>
        <v>1</v>
      </c>
      <c r="N6" s="34" t="str">
        <f>LEFT(Главная!N6,2)</f>
        <v>1</v>
      </c>
      <c r="O6" s="34" t="str">
        <f>LEFT(Главная!O6,2)</f>
        <v>X</v>
      </c>
      <c r="P6" s="34" t="str">
        <f>LEFT(Главная!P6,2)</f>
        <v>1</v>
      </c>
      <c r="Q6" s="34" t="str">
        <f>LEFT(Главная!Q6,2)</f>
        <v>X</v>
      </c>
      <c r="R6" s="34" t="str">
        <f>LEFT(Главная!R6,2)</f>
        <v>1</v>
      </c>
      <c r="S6" s="34" t="str">
        <f>LEFT(Главная!S6,2)</f>
        <v>X</v>
      </c>
      <c r="T6" s="34" t="str">
        <f>LEFT(Главная!T6,2)</f>
        <v>X</v>
      </c>
      <c r="U6" s="34" t="str">
        <f>LEFT(Главная!U6,2)</f>
        <v>X</v>
      </c>
      <c r="V6" s="34" t="str">
        <f>LEFT(Главная!V6,2)</f>
        <v>1</v>
      </c>
      <c r="W6">
        <f t="shared" si="2"/>
        <v>0</v>
      </c>
      <c r="X6">
        <f t="shared" si="3"/>
        <v>0</v>
      </c>
      <c r="Y6">
        <f t="shared" si="4"/>
        <v>0</v>
      </c>
      <c r="Z6">
        <f t="shared" si="5"/>
        <v>0</v>
      </c>
      <c r="AA6">
        <f t="shared" si="6"/>
        <v>0</v>
      </c>
      <c r="AB6">
        <f t="shared" si="7"/>
        <v>0</v>
      </c>
      <c r="AC6">
        <f t="shared" si="8"/>
        <v>0</v>
      </c>
      <c r="AD6">
        <f t="shared" si="9"/>
        <v>0</v>
      </c>
      <c r="AE6">
        <f t="shared" si="10"/>
        <v>0</v>
      </c>
      <c r="AF6">
        <f t="shared" si="11"/>
        <v>0</v>
      </c>
      <c r="AG6">
        <f t="shared" si="12"/>
        <v>0</v>
      </c>
      <c r="AH6">
        <f t="shared" si="13"/>
        <v>0</v>
      </c>
      <c r="AI6">
        <f t="shared" si="14"/>
        <v>0</v>
      </c>
      <c r="AJ6">
        <f t="shared" si="15"/>
        <v>0</v>
      </c>
      <c r="AK6">
        <f t="shared" si="16"/>
        <v>0</v>
      </c>
      <c r="AL6">
        <f t="shared" si="17"/>
        <v>0</v>
      </c>
      <c r="AM6">
        <f t="shared" si="18"/>
        <v>0</v>
      </c>
      <c r="AN6">
        <f t="shared" si="19"/>
        <v>0</v>
      </c>
      <c r="AO6">
        <f t="shared" si="20"/>
        <v>0</v>
      </c>
      <c r="AP6">
        <f t="shared" si="21"/>
        <v>0</v>
      </c>
      <c r="AQ6">
        <f aca="true" t="shared" si="25" ref="AQ6:BJ6">IF(W6&gt;W5,1,0)</f>
        <v>0</v>
      </c>
      <c r="AR6">
        <f t="shared" si="25"/>
        <v>0</v>
      </c>
      <c r="AS6">
        <f t="shared" si="25"/>
        <v>0</v>
      </c>
      <c r="AT6">
        <f t="shared" si="25"/>
        <v>0</v>
      </c>
      <c r="AU6">
        <f t="shared" si="25"/>
        <v>0</v>
      </c>
      <c r="AV6">
        <f t="shared" si="25"/>
        <v>0</v>
      </c>
      <c r="AW6">
        <f t="shared" si="25"/>
        <v>0</v>
      </c>
      <c r="AX6">
        <f t="shared" si="25"/>
        <v>0</v>
      </c>
      <c r="AY6">
        <f t="shared" si="25"/>
        <v>0</v>
      </c>
      <c r="AZ6">
        <f t="shared" si="25"/>
        <v>0</v>
      </c>
      <c r="BA6">
        <f t="shared" si="25"/>
        <v>0</v>
      </c>
      <c r="BB6">
        <f t="shared" si="25"/>
        <v>0</v>
      </c>
      <c r="BC6">
        <f t="shared" si="25"/>
        <v>0</v>
      </c>
      <c r="BD6">
        <f t="shared" si="25"/>
        <v>0</v>
      </c>
      <c r="BE6">
        <f t="shared" si="25"/>
        <v>0</v>
      </c>
      <c r="BF6">
        <f t="shared" si="25"/>
        <v>0</v>
      </c>
      <c r="BG6">
        <f t="shared" si="25"/>
        <v>0</v>
      </c>
      <c r="BH6">
        <f t="shared" si="25"/>
        <v>0</v>
      </c>
      <c r="BI6">
        <f t="shared" si="25"/>
        <v>0</v>
      </c>
      <c r="BJ6">
        <f t="shared" si="25"/>
        <v>0</v>
      </c>
      <c r="BK6">
        <f t="shared" si="23"/>
        <v>0</v>
      </c>
    </row>
    <row r="7" spans="2:63" ht="12.75">
      <c r="B7" t="str">
        <f>Главная!B7</f>
        <v>mukh</v>
      </c>
      <c r="C7" s="34" t="str">
        <f>LEFT(Главная!C7,2)</f>
        <v>X</v>
      </c>
      <c r="D7" s="34" t="str">
        <f>LEFT(Главная!D7,2)</f>
        <v>X</v>
      </c>
      <c r="E7" s="34" t="str">
        <f>LEFT(Главная!E7,2)</f>
        <v>1</v>
      </c>
      <c r="F7" s="34" t="str">
        <f>LEFT(Главная!F7,2)</f>
        <v>1</v>
      </c>
      <c r="G7" s="34" t="str">
        <f>LEFT(Главная!G7,2)</f>
        <v>X</v>
      </c>
      <c r="H7" s="34" t="str">
        <f>LEFT(Главная!H7,2)</f>
        <v>X</v>
      </c>
      <c r="I7" s="34" t="str">
        <f>LEFT(Главная!I7,2)</f>
        <v>X</v>
      </c>
      <c r="J7" s="34" t="str">
        <f>LEFT(Главная!J7,2)</f>
        <v>X</v>
      </c>
      <c r="K7" s="34" t="str">
        <f>LEFT(Главная!K7,2)</f>
        <v>1</v>
      </c>
      <c r="L7" s="34" t="str">
        <f>LEFT(Главная!L7,2)</f>
        <v>1</v>
      </c>
      <c r="M7" s="34" t="str">
        <f>LEFT(Главная!M7,2)</f>
        <v>1</v>
      </c>
      <c r="N7" s="34" t="str">
        <f>LEFT(Главная!N7,2)</f>
        <v>1</v>
      </c>
      <c r="O7" s="34" t="str">
        <f>LEFT(Главная!O7,2)</f>
        <v>X</v>
      </c>
      <c r="P7" s="34" t="str">
        <f>LEFT(Главная!P7,2)</f>
        <v>1</v>
      </c>
      <c r="Q7" s="34" t="str">
        <f>LEFT(Главная!Q7,2)</f>
        <v>1</v>
      </c>
      <c r="R7" s="34" t="str">
        <f>LEFT(Главная!R7,2)</f>
        <v>0</v>
      </c>
      <c r="S7" s="34" t="str">
        <f>LEFT(Главная!S7,2)</f>
        <v>X</v>
      </c>
      <c r="T7" s="34" t="str">
        <f>LEFT(Главная!T7,2)</f>
        <v>X</v>
      </c>
      <c r="U7" s="34" t="str">
        <f>LEFT(Главная!U7,2)</f>
        <v>X</v>
      </c>
      <c r="V7" s="34" t="str">
        <f>LEFT(Главная!V7,2)</f>
        <v>1</v>
      </c>
      <c r="W7">
        <f t="shared" si="2"/>
        <v>0</v>
      </c>
      <c r="X7">
        <f t="shared" si="3"/>
        <v>0</v>
      </c>
      <c r="Y7">
        <f t="shared" si="4"/>
        <v>0</v>
      </c>
      <c r="Z7">
        <f t="shared" si="5"/>
        <v>0</v>
      </c>
      <c r="AA7">
        <f t="shared" si="6"/>
        <v>0</v>
      </c>
      <c r="AB7">
        <f t="shared" si="7"/>
        <v>0</v>
      </c>
      <c r="AC7">
        <f t="shared" si="8"/>
        <v>0</v>
      </c>
      <c r="AD7">
        <f t="shared" si="9"/>
        <v>0</v>
      </c>
      <c r="AE7">
        <f t="shared" si="10"/>
        <v>0</v>
      </c>
      <c r="AF7">
        <f t="shared" si="11"/>
        <v>0</v>
      </c>
      <c r="AG7">
        <f t="shared" si="12"/>
        <v>0</v>
      </c>
      <c r="AH7">
        <f t="shared" si="13"/>
        <v>0</v>
      </c>
      <c r="AI7">
        <f t="shared" si="14"/>
        <v>0</v>
      </c>
      <c r="AJ7">
        <f t="shared" si="15"/>
        <v>0</v>
      </c>
      <c r="AK7">
        <f t="shared" si="16"/>
        <v>0</v>
      </c>
      <c r="AL7">
        <f t="shared" si="17"/>
        <v>0</v>
      </c>
      <c r="AM7">
        <f t="shared" si="18"/>
        <v>0</v>
      </c>
      <c r="AN7">
        <f t="shared" si="19"/>
        <v>0</v>
      </c>
      <c r="AO7">
        <f t="shared" si="20"/>
        <v>0</v>
      </c>
      <c r="AP7">
        <f t="shared" si="21"/>
        <v>0</v>
      </c>
      <c r="AQ7">
        <f aca="true" t="shared" si="26" ref="AQ7:BJ7">IF(W7&gt;W8,1,0)</f>
        <v>0</v>
      </c>
      <c r="AR7">
        <f t="shared" si="26"/>
        <v>0</v>
      </c>
      <c r="AS7">
        <f t="shared" si="26"/>
        <v>0</v>
      </c>
      <c r="AT7">
        <f t="shared" si="26"/>
        <v>0</v>
      </c>
      <c r="AU7">
        <f t="shared" si="26"/>
        <v>0</v>
      </c>
      <c r="AV7">
        <f t="shared" si="26"/>
        <v>0</v>
      </c>
      <c r="AW7">
        <f t="shared" si="26"/>
        <v>0</v>
      </c>
      <c r="AX7">
        <f t="shared" si="26"/>
        <v>0</v>
      </c>
      <c r="AY7">
        <f t="shared" si="26"/>
        <v>0</v>
      </c>
      <c r="AZ7">
        <f t="shared" si="26"/>
        <v>0</v>
      </c>
      <c r="BA7">
        <f t="shared" si="26"/>
        <v>0</v>
      </c>
      <c r="BB7">
        <f t="shared" si="26"/>
        <v>0</v>
      </c>
      <c r="BC7">
        <f t="shared" si="26"/>
        <v>0</v>
      </c>
      <c r="BD7">
        <f t="shared" si="26"/>
        <v>0</v>
      </c>
      <c r="BE7">
        <f t="shared" si="26"/>
        <v>0</v>
      </c>
      <c r="BF7">
        <f t="shared" si="26"/>
        <v>0</v>
      </c>
      <c r="BG7">
        <f t="shared" si="26"/>
        <v>0</v>
      </c>
      <c r="BH7">
        <f t="shared" si="26"/>
        <v>0</v>
      </c>
      <c r="BI7">
        <f t="shared" si="26"/>
        <v>0</v>
      </c>
      <c r="BJ7">
        <f t="shared" si="26"/>
        <v>0</v>
      </c>
      <c r="BK7">
        <f t="shared" si="23"/>
        <v>0</v>
      </c>
    </row>
    <row r="8" spans="2:63" ht="12.75">
      <c r="B8" t="str">
        <f>Главная!B8</f>
        <v>egk</v>
      </c>
      <c r="C8" s="34" t="str">
        <f>LEFT(Главная!C8,2)</f>
        <v>X</v>
      </c>
      <c r="D8" s="34" t="str">
        <f>LEFT(Главная!D8,2)</f>
        <v>X</v>
      </c>
      <c r="E8" s="34" t="str">
        <f>LEFT(Главная!E8,2)</f>
        <v>1</v>
      </c>
      <c r="F8" s="34" t="str">
        <f>LEFT(Главная!F8,2)</f>
        <v>1</v>
      </c>
      <c r="G8" s="34" t="str">
        <f>LEFT(Главная!G8,2)</f>
        <v>X</v>
      </c>
      <c r="H8" s="34" t="str">
        <f>LEFT(Главная!H8,2)</f>
        <v>X</v>
      </c>
      <c r="I8" s="34" t="str">
        <f>LEFT(Главная!I8,2)</f>
        <v>2</v>
      </c>
      <c r="J8" s="34" t="str">
        <f>LEFT(Главная!J8,2)</f>
        <v>1</v>
      </c>
      <c r="K8" s="34" t="str">
        <f>LEFT(Главная!K8,2)</f>
        <v>X</v>
      </c>
      <c r="L8" s="34" t="str">
        <f>LEFT(Главная!L8,2)</f>
        <v>X</v>
      </c>
      <c r="M8" s="34" t="str">
        <f>LEFT(Главная!M8,2)</f>
        <v>0</v>
      </c>
      <c r="N8" s="34" t="str">
        <f>LEFT(Главная!N8,2)</f>
        <v>1</v>
      </c>
      <c r="O8" s="34" t="str">
        <f>LEFT(Главная!O8,2)</f>
        <v>2</v>
      </c>
      <c r="P8" s="34" t="str">
        <f>LEFT(Главная!P8,2)</f>
        <v>1</v>
      </c>
      <c r="Q8" s="34" t="str">
        <f>LEFT(Главная!Q8,2)</f>
        <v>2</v>
      </c>
      <c r="R8" s="34" t="str">
        <f>LEFT(Главная!R8,2)</f>
        <v>X</v>
      </c>
      <c r="S8" s="34" t="str">
        <f>LEFT(Главная!S8,2)</f>
        <v>X</v>
      </c>
      <c r="T8" s="34" t="str">
        <f>LEFT(Главная!T8,2)</f>
        <v>X</v>
      </c>
      <c r="U8" s="34" t="str">
        <f>LEFT(Главная!U8,2)</f>
        <v>X</v>
      </c>
      <c r="V8" s="34" t="str">
        <f>LEFT(Главная!V8,2)</f>
        <v>1</v>
      </c>
      <c r="W8">
        <f t="shared" si="2"/>
        <v>0</v>
      </c>
      <c r="X8">
        <f t="shared" si="3"/>
        <v>0</v>
      </c>
      <c r="Y8">
        <f t="shared" si="4"/>
        <v>0</v>
      </c>
      <c r="Z8">
        <f t="shared" si="5"/>
        <v>0</v>
      </c>
      <c r="AA8">
        <f t="shared" si="6"/>
        <v>0</v>
      </c>
      <c r="AB8">
        <f t="shared" si="7"/>
        <v>0</v>
      </c>
      <c r="AC8">
        <f t="shared" si="8"/>
        <v>0</v>
      </c>
      <c r="AD8">
        <f t="shared" si="9"/>
        <v>0</v>
      </c>
      <c r="AE8">
        <f t="shared" si="10"/>
        <v>0</v>
      </c>
      <c r="AF8">
        <f t="shared" si="11"/>
        <v>0</v>
      </c>
      <c r="AG8">
        <f t="shared" si="12"/>
        <v>0</v>
      </c>
      <c r="AH8">
        <f t="shared" si="13"/>
        <v>0</v>
      </c>
      <c r="AI8">
        <f t="shared" si="14"/>
        <v>0</v>
      </c>
      <c r="AJ8">
        <f t="shared" si="15"/>
        <v>0</v>
      </c>
      <c r="AK8">
        <f t="shared" si="16"/>
        <v>0</v>
      </c>
      <c r="AL8">
        <f t="shared" si="17"/>
        <v>0</v>
      </c>
      <c r="AM8">
        <f t="shared" si="18"/>
        <v>0</v>
      </c>
      <c r="AN8">
        <f t="shared" si="19"/>
        <v>0</v>
      </c>
      <c r="AO8">
        <f t="shared" si="20"/>
        <v>0</v>
      </c>
      <c r="AP8">
        <f t="shared" si="21"/>
        <v>0</v>
      </c>
      <c r="AQ8">
        <f aca="true" t="shared" si="27" ref="AQ8:BJ8">IF(W8&gt;W7,1,0)</f>
        <v>0</v>
      </c>
      <c r="AR8">
        <f t="shared" si="27"/>
        <v>0</v>
      </c>
      <c r="AS8">
        <f t="shared" si="27"/>
        <v>0</v>
      </c>
      <c r="AT8">
        <f t="shared" si="27"/>
        <v>0</v>
      </c>
      <c r="AU8">
        <f t="shared" si="27"/>
        <v>0</v>
      </c>
      <c r="AV8">
        <f t="shared" si="27"/>
        <v>0</v>
      </c>
      <c r="AW8">
        <f t="shared" si="27"/>
        <v>0</v>
      </c>
      <c r="AX8">
        <f t="shared" si="27"/>
        <v>0</v>
      </c>
      <c r="AY8">
        <f t="shared" si="27"/>
        <v>0</v>
      </c>
      <c r="AZ8">
        <f t="shared" si="27"/>
        <v>0</v>
      </c>
      <c r="BA8">
        <f t="shared" si="27"/>
        <v>0</v>
      </c>
      <c r="BB8">
        <f t="shared" si="27"/>
        <v>0</v>
      </c>
      <c r="BC8">
        <f t="shared" si="27"/>
        <v>0</v>
      </c>
      <c r="BD8">
        <f t="shared" si="27"/>
        <v>0</v>
      </c>
      <c r="BE8">
        <f t="shared" si="27"/>
        <v>0</v>
      </c>
      <c r="BF8">
        <f t="shared" si="27"/>
        <v>0</v>
      </c>
      <c r="BG8">
        <f t="shared" si="27"/>
        <v>0</v>
      </c>
      <c r="BH8">
        <f t="shared" si="27"/>
        <v>0</v>
      </c>
      <c r="BI8">
        <f t="shared" si="27"/>
        <v>0</v>
      </c>
      <c r="BJ8">
        <f t="shared" si="27"/>
        <v>0</v>
      </c>
      <c r="BK8">
        <f t="shared" si="23"/>
        <v>0</v>
      </c>
    </row>
    <row r="9" spans="2:63" ht="12.75">
      <c r="B9" t="str">
        <f>Главная!B9</f>
        <v>den-ice</v>
      </c>
      <c r="C9" s="34" t="str">
        <f>LEFT(Главная!C9,2)</f>
        <v>X</v>
      </c>
      <c r="D9" s="34" t="str">
        <f>LEFT(Главная!D9,2)</f>
        <v>2</v>
      </c>
      <c r="E9" s="34" t="str">
        <f>LEFT(Главная!E9,2)</f>
        <v>X</v>
      </c>
      <c r="F9" s="34" t="str">
        <f>LEFT(Главная!F9,2)</f>
        <v>1</v>
      </c>
      <c r="G9" s="34" t="str">
        <f>LEFT(Главная!G9,2)</f>
        <v>X</v>
      </c>
      <c r="H9" s="34" t="str">
        <f>LEFT(Главная!H9,2)</f>
        <v>X</v>
      </c>
      <c r="I9" s="34" t="str">
        <f>LEFT(Главная!I9,2)</f>
        <v>X</v>
      </c>
      <c r="J9" s="34" t="str">
        <f>LEFT(Главная!J9,2)</f>
        <v>1</v>
      </c>
      <c r="K9" s="34" t="str">
        <f>LEFT(Главная!K9,2)</f>
        <v>1</v>
      </c>
      <c r="L9" s="34" t="str">
        <f>LEFT(Главная!L9,2)</f>
        <v>X</v>
      </c>
      <c r="M9" s="34" t="str">
        <f>LEFT(Главная!M9,2)</f>
        <v>1</v>
      </c>
      <c r="N9" s="34" t="str">
        <f>LEFT(Главная!N9,2)</f>
        <v>1</v>
      </c>
      <c r="O9" s="34" t="str">
        <f>LEFT(Главная!O9,2)</f>
        <v>2</v>
      </c>
      <c r="P9" s="34" t="str">
        <f>LEFT(Главная!P9,2)</f>
        <v>X</v>
      </c>
      <c r="Q9" s="34" t="str">
        <f>LEFT(Главная!Q9,2)</f>
        <v>2</v>
      </c>
      <c r="R9" s="34" t="str">
        <f>LEFT(Главная!R9,2)</f>
        <v>X</v>
      </c>
      <c r="S9" s="34" t="str">
        <f>LEFT(Главная!S9,2)</f>
        <v>1</v>
      </c>
      <c r="T9" s="34" t="str">
        <f>LEFT(Главная!T9,2)</f>
        <v>X</v>
      </c>
      <c r="U9" s="34" t="str">
        <f>LEFT(Главная!U9,2)</f>
        <v>X</v>
      </c>
      <c r="V9" s="34" t="str">
        <f>LEFT(Главная!V9,2)</f>
        <v>1</v>
      </c>
      <c r="W9">
        <f t="shared" si="2"/>
        <v>0</v>
      </c>
      <c r="X9">
        <f t="shared" si="3"/>
        <v>0</v>
      </c>
      <c r="Y9">
        <f t="shared" si="4"/>
        <v>0</v>
      </c>
      <c r="Z9">
        <f t="shared" si="5"/>
        <v>0</v>
      </c>
      <c r="AA9">
        <f t="shared" si="6"/>
        <v>0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0</v>
      </c>
      <c r="AF9">
        <f t="shared" si="11"/>
        <v>0</v>
      </c>
      <c r="AG9">
        <f t="shared" si="12"/>
        <v>0</v>
      </c>
      <c r="AH9">
        <f t="shared" si="13"/>
        <v>0</v>
      </c>
      <c r="AI9">
        <f t="shared" si="14"/>
        <v>0</v>
      </c>
      <c r="AJ9">
        <f t="shared" si="15"/>
        <v>0</v>
      </c>
      <c r="AK9">
        <f t="shared" si="16"/>
        <v>0</v>
      </c>
      <c r="AL9">
        <f t="shared" si="17"/>
        <v>0</v>
      </c>
      <c r="AM9">
        <f t="shared" si="18"/>
        <v>0</v>
      </c>
      <c r="AN9">
        <f t="shared" si="19"/>
        <v>0</v>
      </c>
      <c r="AO9">
        <f t="shared" si="20"/>
        <v>0</v>
      </c>
      <c r="AP9">
        <f t="shared" si="21"/>
        <v>0</v>
      </c>
      <c r="AQ9">
        <f aca="true" t="shared" si="28" ref="AQ9:BJ9">IF(W9&gt;W10,1,0)</f>
        <v>0</v>
      </c>
      <c r="AR9">
        <f t="shared" si="28"/>
        <v>0</v>
      </c>
      <c r="AS9">
        <f t="shared" si="28"/>
        <v>0</v>
      </c>
      <c r="AT9">
        <f t="shared" si="28"/>
        <v>0</v>
      </c>
      <c r="AU9">
        <f t="shared" si="28"/>
        <v>0</v>
      </c>
      <c r="AV9">
        <f t="shared" si="28"/>
        <v>0</v>
      </c>
      <c r="AW9">
        <f t="shared" si="28"/>
        <v>0</v>
      </c>
      <c r="AX9">
        <f t="shared" si="28"/>
        <v>0</v>
      </c>
      <c r="AY9">
        <f t="shared" si="28"/>
        <v>0</v>
      </c>
      <c r="AZ9">
        <f t="shared" si="28"/>
        <v>0</v>
      </c>
      <c r="BA9">
        <f t="shared" si="28"/>
        <v>0</v>
      </c>
      <c r="BB9">
        <f t="shared" si="28"/>
        <v>0</v>
      </c>
      <c r="BC9">
        <f t="shared" si="28"/>
        <v>0</v>
      </c>
      <c r="BD9">
        <f t="shared" si="28"/>
        <v>0</v>
      </c>
      <c r="BE9">
        <f t="shared" si="28"/>
        <v>0</v>
      </c>
      <c r="BF9">
        <f t="shared" si="28"/>
        <v>0</v>
      </c>
      <c r="BG9">
        <f t="shared" si="28"/>
        <v>0</v>
      </c>
      <c r="BH9">
        <f t="shared" si="28"/>
        <v>0</v>
      </c>
      <c r="BI9">
        <f t="shared" si="28"/>
        <v>0</v>
      </c>
      <c r="BJ9">
        <f t="shared" si="28"/>
        <v>0</v>
      </c>
      <c r="BK9">
        <f t="shared" si="23"/>
        <v>0</v>
      </c>
    </row>
    <row r="10" spans="2:63" ht="12.75">
      <c r="B10" t="str">
        <f>Главная!B10</f>
        <v>ehduard-shevcov</v>
      </c>
      <c r="C10" s="34" t="str">
        <f>LEFT(Главная!C10,2)</f>
        <v>X</v>
      </c>
      <c r="D10" s="34" t="str">
        <f>LEFT(Главная!D10,2)</f>
        <v>2</v>
      </c>
      <c r="E10" s="34" t="str">
        <f>LEFT(Главная!E10,2)</f>
        <v>X</v>
      </c>
      <c r="F10" s="34" t="str">
        <f>LEFT(Главная!F10,2)</f>
        <v>1</v>
      </c>
      <c r="G10" s="34" t="str">
        <f>LEFT(Главная!G10,2)</f>
        <v>X</v>
      </c>
      <c r="H10" s="34" t="str">
        <f>LEFT(Главная!H10,2)</f>
        <v>X</v>
      </c>
      <c r="I10" s="34" t="str">
        <f>LEFT(Главная!I10,2)</f>
        <v>X</v>
      </c>
      <c r="J10" s="34" t="str">
        <f>LEFT(Главная!J10,2)</f>
        <v>1</v>
      </c>
      <c r="K10" s="34" t="str">
        <f>LEFT(Главная!K10,2)</f>
        <v>1</v>
      </c>
      <c r="L10" s="34" t="str">
        <f>LEFT(Главная!L10,2)</f>
        <v>1</v>
      </c>
      <c r="M10" s="34" t="str">
        <f>LEFT(Главная!M10,2)</f>
        <v>X</v>
      </c>
      <c r="N10" s="34" t="str">
        <f>LEFT(Главная!N10,2)</f>
        <v>X</v>
      </c>
      <c r="O10" s="34" t="str">
        <f>LEFT(Главная!O10,2)</f>
        <v>2</v>
      </c>
      <c r="P10" s="34" t="str">
        <f>LEFT(Главная!P10,2)</f>
        <v>1</v>
      </c>
      <c r="Q10" s="34" t="str">
        <f>LEFT(Главная!Q10,2)</f>
        <v>0</v>
      </c>
      <c r="R10" s="34" t="str">
        <f>LEFT(Главная!R10,2)</f>
        <v>X</v>
      </c>
      <c r="S10" s="34" t="str">
        <f>LEFT(Главная!S10,2)</f>
        <v>1</v>
      </c>
      <c r="T10" s="34" t="str">
        <f>LEFT(Главная!T10,2)</f>
        <v>X</v>
      </c>
      <c r="U10" s="34" t="str">
        <f>LEFT(Главная!U10,2)</f>
        <v>X</v>
      </c>
      <c r="V10" s="34" t="str">
        <f>LEFT(Главная!V10,2)</f>
        <v>1</v>
      </c>
      <c r="W10">
        <f t="shared" si="2"/>
        <v>0</v>
      </c>
      <c r="X10">
        <f t="shared" si="3"/>
        <v>0</v>
      </c>
      <c r="Y10">
        <f t="shared" si="4"/>
        <v>0</v>
      </c>
      <c r="Z10">
        <f t="shared" si="5"/>
        <v>0</v>
      </c>
      <c r="AA10">
        <f t="shared" si="6"/>
        <v>0</v>
      </c>
      <c r="AB10">
        <f t="shared" si="7"/>
        <v>0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0</v>
      </c>
      <c r="AI10">
        <f t="shared" si="14"/>
        <v>0</v>
      </c>
      <c r="AJ10">
        <f t="shared" si="15"/>
        <v>0</v>
      </c>
      <c r="AK10">
        <f t="shared" si="16"/>
        <v>0</v>
      </c>
      <c r="AL10">
        <f t="shared" si="17"/>
        <v>0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aca="true" t="shared" si="29" ref="AQ10:BJ10">IF(W10&gt;W9,1,0)</f>
        <v>0</v>
      </c>
      <c r="AR10">
        <f t="shared" si="29"/>
        <v>0</v>
      </c>
      <c r="AS10">
        <f t="shared" si="29"/>
        <v>0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0</v>
      </c>
      <c r="AX10">
        <f t="shared" si="29"/>
        <v>0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29"/>
        <v>0</v>
      </c>
      <c r="BC10">
        <f t="shared" si="29"/>
        <v>0</v>
      </c>
      <c r="BD10">
        <f t="shared" si="29"/>
        <v>0</v>
      </c>
      <c r="BE10">
        <f t="shared" si="29"/>
        <v>0</v>
      </c>
      <c r="BF10">
        <f t="shared" si="29"/>
        <v>0</v>
      </c>
      <c r="BG10">
        <f t="shared" si="29"/>
        <v>0</v>
      </c>
      <c r="BH10">
        <f t="shared" si="29"/>
        <v>0</v>
      </c>
      <c r="BI10">
        <f t="shared" si="29"/>
        <v>0</v>
      </c>
      <c r="BJ10">
        <f t="shared" si="29"/>
        <v>0</v>
      </c>
      <c r="BK10">
        <f t="shared" si="23"/>
        <v>0</v>
      </c>
    </row>
    <row r="11" spans="2:63" ht="12.75">
      <c r="B11" t="str">
        <f>Главная!B11</f>
        <v>aks</v>
      </c>
      <c r="C11" s="34" t="str">
        <f>LEFT(Главная!C11,2)</f>
        <v>X</v>
      </c>
      <c r="D11" s="34" t="str">
        <f>LEFT(Главная!D11,2)</f>
        <v>2</v>
      </c>
      <c r="E11" s="34" t="str">
        <f>LEFT(Главная!E11,2)</f>
        <v>X</v>
      </c>
      <c r="F11" s="34" t="str">
        <f>LEFT(Главная!F11,2)</f>
        <v>X</v>
      </c>
      <c r="G11" s="34" t="str">
        <f>LEFT(Главная!G11,2)</f>
        <v>2</v>
      </c>
      <c r="H11" s="34" t="str">
        <f>LEFT(Главная!H11,2)</f>
        <v>1</v>
      </c>
      <c r="I11" s="34" t="str">
        <f>LEFT(Главная!I11,2)</f>
        <v>X</v>
      </c>
      <c r="J11" s="34" t="str">
        <f>LEFT(Главная!J11,2)</f>
        <v>1</v>
      </c>
      <c r="K11" s="34" t="str">
        <f>LEFT(Главная!K11,2)</f>
        <v>X</v>
      </c>
      <c r="L11" s="34" t="str">
        <f>LEFT(Главная!L11,2)</f>
        <v>1</v>
      </c>
      <c r="M11" s="34" t="str">
        <f>LEFT(Главная!M11,2)</f>
        <v>X</v>
      </c>
      <c r="N11" s="34" t="str">
        <f>LEFT(Главная!N11,2)</f>
        <v>1</v>
      </c>
      <c r="O11" s="34" t="str">
        <f>LEFT(Главная!O11,2)</f>
        <v>2</v>
      </c>
      <c r="P11" s="34" t="str">
        <f>LEFT(Главная!P11,2)</f>
        <v>X</v>
      </c>
      <c r="Q11" s="34" t="str">
        <f>LEFT(Главная!Q11,2)</f>
        <v>1</v>
      </c>
      <c r="R11" s="34" t="str">
        <f>LEFT(Главная!R11,2)</f>
        <v>2</v>
      </c>
      <c r="S11" s="34" t="str">
        <f>LEFT(Главная!S11,2)</f>
        <v>X</v>
      </c>
      <c r="T11" s="34" t="str">
        <f>LEFT(Главная!T11,2)</f>
        <v>X</v>
      </c>
      <c r="U11" s="34" t="str">
        <f>LEFT(Главная!U11,2)</f>
        <v>1</v>
      </c>
      <c r="V11" s="34" t="str">
        <f>LEFT(Главная!V11,2)</f>
        <v>X</v>
      </c>
      <c r="W11">
        <f t="shared" si="2"/>
        <v>0</v>
      </c>
      <c r="X11">
        <f t="shared" si="3"/>
        <v>0</v>
      </c>
      <c r="Y11">
        <f t="shared" si="4"/>
        <v>0</v>
      </c>
      <c r="Z11">
        <f t="shared" si="5"/>
        <v>0</v>
      </c>
      <c r="AA11">
        <f t="shared" si="6"/>
        <v>0</v>
      </c>
      <c r="AB11">
        <f t="shared" si="7"/>
        <v>0</v>
      </c>
      <c r="AC11">
        <f t="shared" si="8"/>
        <v>0</v>
      </c>
      <c r="AD11">
        <f t="shared" si="9"/>
        <v>0</v>
      </c>
      <c r="AE11">
        <f t="shared" si="10"/>
        <v>0</v>
      </c>
      <c r="AF11">
        <f t="shared" si="11"/>
        <v>0</v>
      </c>
      <c r="AG11">
        <f t="shared" si="12"/>
        <v>0</v>
      </c>
      <c r="AH11">
        <f t="shared" si="13"/>
        <v>0</v>
      </c>
      <c r="AI11">
        <f t="shared" si="14"/>
        <v>0</v>
      </c>
      <c r="AJ11">
        <f t="shared" si="15"/>
        <v>0</v>
      </c>
      <c r="AK11">
        <f t="shared" si="16"/>
        <v>0</v>
      </c>
      <c r="AL11">
        <f t="shared" si="17"/>
        <v>0</v>
      </c>
      <c r="AM11">
        <f t="shared" si="18"/>
        <v>0</v>
      </c>
      <c r="AN11">
        <f t="shared" si="19"/>
        <v>0</v>
      </c>
      <c r="AO11">
        <f t="shared" si="20"/>
        <v>0</v>
      </c>
      <c r="AP11">
        <f t="shared" si="21"/>
        <v>0</v>
      </c>
      <c r="AQ11">
        <f aca="true" t="shared" si="30" ref="AQ11:BJ11">IF(W11&gt;W12,1,0)</f>
        <v>0</v>
      </c>
      <c r="AR11">
        <f t="shared" si="30"/>
        <v>0</v>
      </c>
      <c r="AS11">
        <f t="shared" si="30"/>
        <v>0</v>
      </c>
      <c r="AT11">
        <f t="shared" si="30"/>
        <v>0</v>
      </c>
      <c r="AU11">
        <f t="shared" si="30"/>
        <v>0</v>
      </c>
      <c r="AV11">
        <f t="shared" si="30"/>
        <v>0</v>
      </c>
      <c r="AW11">
        <f t="shared" si="30"/>
        <v>0</v>
      </c>
      <c r="AX11">
        <f t="shared" si="30"/>
        <v>0</v>
      </c>
      <c r="AY11">
        <f t="shared" si="30"/>
        <v>0</v>
      </c>
      <c r="AZ11">
        <f t="shared" si="30"/>
        <v>0</v>
      </c>
      <c r="BA11">
        <f t="shared" si="30"/>
        <v>0</v>
      </c>
      <c r="BB11">
        <f t="shared" si="30"/>
        <v>0</v>
      </c>
      <c r="BC11">
        <f t="shared" si="30"/>
        <v>0</v>
      </c>
      <c r="BD11">
        <f t="shared" si="30"/>
        <v>0</v>
      </c>
      <c r="BE11">
        <f t="shared" si="30"/>
        <v>0</v>
      </c>
      <c r="BF11">
        <f t="shared" si="30"/>
        <v>0</v>
      </c>
      <c r="BG11">
        <f t="shared" si="30"/>
        <v>0</v>
      </c>
      <c r="BH11">
        <f t="shared" si="30"/>
        <v>0</v>
      </c>
      <c r="BI11">
        <f t="shared" si="30"/>
        <v>0</v>
      </c>
      <c r="BJ11">
        <f t="shared" si="30"/>
        <v>0</v>
      </c>
      <c r="BK11">
        <f t="shared" si="23"/>
        <v>0</v>
      </c>
    </row>
    <row r="12" spans="2:63" ht="12.75">
      <c r="B12" t="str">
        <f>Главная!B12</f>
        <v>RUN</v>
      </c>
      <c r="C12" s="34" t="str">
        <f>LEFT(Главная!C12,2)</f>
        <v>X</v>
      </c>
      <c r="D12" s="34" t="str">
        <f>LEFT(Главная!D12,2)</f>
        <v>1</v>
      </c>
      <c r="E12" s="34" t="str">
        <f>LEFT(Главная!E12,2)</f>
        <v>1</v>
      </c>
      <c r="F12" s="34" t="str">
        <f>LEFT(Главная!F12,2)</f>
        <v>X</v>
      </c>
      <c r="G12" s="34" t="str">
        <f>LEFT(Главная!G12,2)</f>
        <v>X</v>
      </c>
      <c r="H12" s="34" t="str">
        <f>LEFT(Главная!H12,2)</f>
        <v>X</v>
      </c>
      <c r="I12" s="34" t="str">
        <f>LEFT(Главная!I12,2)</f>
        <v>X</v>
      </c>
      <c r="J12" s="34" t="str">
        <f>LEFT(Главная!J12,2)</f>
        <v>1</v>
      </c>
      <c r="K12" s="34" t="str">
        <f>LEFT(Главная!K12,2)</f>
        <v>1</v>
      </c>
      <c r="L12" s="34" t="str">
        <f>LEFT(Главная!L12,2)</f>
        <v>X</v>
      </c>
      <c r="M12" s="34" t="str">
        <f>LEFT(Главная!M12,2)</f>
        <v>1</v>
      </c>
      <c r="N12" s="34" t="str">
        <f>LEFT(Главная!N12,2)</f>
        <v>X</v>
      </c>
      <c r="O12" s="34" t="str">
        <f>LEFT(Главная!O12,2)</f>
        <v>X</v>
      </c>
      <c r="P12" s="34" t="str">
        <f>LEFT(Главная!P12,2)</f>
        <v>1</v>
      </c>
      <c r="Q12" s="34" t="str">
        <f>LEFT(Главная!Q12,2)</f>
        <v>2</v>
      </c>
      <c r="R12" s="34" t="str">
        <f>LEFT(Главная!R12,2)</f>
        <v>2</v>
      </c>
      <c r="S12" s="34" t="str">
        <f>LEFT(Главная!S12,2)</f>
        <v>X</v>
      </c>
      <c r="T12" s="34" t="str">
        <f>LEFT(Главная!T12,2)</f>
        <v>0</v>
      </c>
      <c r="U12" s="34" t="str">
        <f>LEFT(Главная!U12,2)</f>
        <v>X</v>
      </c>
      <c r="V12" s="34" t="str">
        <f>LEFT(Главная!V12,2)</f>
        <v>1</v>
      </c>
      <c r="W12">
        <f t="shared" si="2"/>
        <v>0</v>
      </c>
      <c r="X12">
        <f t="shared" si="3"/>
        <v>0</v>
      </c>
      <c r="Y12">
        <f t="shared" si="4"/>
        <v>0</v>
      </c>
      <c r="Z12">
        <f t="shared" si="5"/>
        <v>0</v>
      </c>
      <c r="AA12">
        <f t="shared" si="6"/>
        <v>0</v>
      </c>
      <c r="AB12">
        <f t="shared" si="7"/>
        <v>0</v>
      </c>
      <c r="AC12">
        <f t="shared" si="8"/>
        <v>0</v>
      </c>
      <c r="AD12">
        <f t="shared" si="9"/>
        <v>0</v>
      </c>
      <c r="AE12">
        <f t="shared" si="10"/>
        <v>0</v>
      </c>
      <c r="AF12">
        <f t="shared" si="11"/>
        <v>0</v>
      </c>
      <c r="AG12">
        <f t="shared" si="12"/>
        <v>0</v>
      </c>
      <c r="AH12">
        <f t="shared" si="13"/>
        <v>0</v>
      </c>
      <c r="AI12">
        <f t="shared" si="14"/>
        <v>0</v>
      </c>
      <c r="AJ12">
        <f t="shared" si="15"/>
        <v>0</v>
      </c>
      <c r="AK12">
        <f t="shared" si="16"/>
        <v>0</v>
      </c>
      <c r="AL12">
        <f t="shared" si="17"/>
        <v>0</v>
      </c>
      <c r="AM12">
        <f t="shared" si="18"/>
        <v>0</v>
      </c>
      <c r="AN12">
        <f t="shared" si="19"/>
        <v>0</v>
      </c>
      <c r="AO12">
        <f t="shared" si="20"/>
        <v>0</v>
      </c>
      <c r="AP12">
        <f t="shared" si="21"/>
        <v>0</v>
      </c>
      <c r="AQ12">
        <f aca="true" t="shared" si="31" ref="AQ12:BJ12">IF(W12&gt;W11,1,0)</f>
        <v>0</v>
      </c>
      <c r="AR12">
        <f t="shared" si="31"/>
        <v>0</v>
      </c>
      <c r="AS12">
        <f t="shared" si="31"/>
        <v>0</v>
      </c>
      <c r="AT12">
        <f t="shared" si="31"/>
        <v>0</v>
      </c>
      <c r="AU12">
        <f t="shared" si="31"/>
        <v>0</v>
      </c>
      <c r="AV12">
        <f t="shared" si="31"/>
        <v>0</v>
      </c>
      <c r="AW12">
        <f t="shared" si="31"/>
        <v>0</v>
      </c>
      <c r="AX12">
        <f t="shared" si="31"/>
        <v>0</v>
      </c>
      <c r="AY12">
        <f t="shared" si="31"/>
        <v>0</v>
      </c>
      <c r="AZ12">
        <f t="shared" si="31"/>
        <v>0</v>
      </c>
      <c r="BA12">
        <f t="shared" si="31"/>
        <v>0</v>
      </c>
      <c r="BB12">
        <f t="shared" si="31"/>
        <v>0</v>
      </c>
      <c r="BC12">
        <f t="shared" si="31"/>
        <v>0</v>
      </c>
      <c r="BD12">
        <f t="shared" si="31"/>
        <v>0</v>
      </c>
      <c r="BE12">
        <f t="shared" si="31"/>
        <v>0</v>
      </c>
      <c r="BF12">
        <f t="shared" si="31"/>
        <v>0</v>
      </c>
      <c r="BG12">
        <f t="shared" si="31"/>
        <v>0</v>
      </c>
      <c r="BH12">
        <f t="shared" si="31"/>
        <v>0</v>
      </c>
      <c r="BI12">
        <f t="shared" si="31"/>
        <v>0</v>
      </c>
      <c r="BJ12">
        <f t="shared" si="31"/>
        <v>0</v>
      </c>
      <c r="BK12">
        <f t="shared" si="23"/>
        <v>0</v>
      </c>
    </row>
    <row r="13" spans="2:63" ht="12.75">
      <c r="B13" t="str">
        <f>Главная!B13</f>
        <v>ESI2607</v>
      </c>
      <c r="C13" s="34" t="str">
        <f>LEFT(Главная!C13,2)</f>
        <v>1</v>
      </c>
      <c r="D13" s="34" t="str">
        <f>LEFT(Главная!D13,2)</f>
        <v>X</v>
      </c>
      <c r="E13" s="34" t="str">
        <f>LEFT(Главная!E13,2)</f>
        <v>X</v>
      </c>
      <c r="F13" s="34" t="str">
        <f>LEFT(Главная!F13,2)</f>
        <v>1</v>
      </c>
      <c r="G13" s="34" t="str">
        <f>LEFT(Главная!G13,2)</f>
        <v>X</v>
      </c>
      <c r="H13" s="34" t="str">
        <f>LEFT(Главная!H13,2)</f>
        <v>1</v>
      </c>
      <c r="I13" s="34" t="str">
        <f>LEFT(Главная!I13,2)</f>
        <v>2</v>
      </c>
      <c r="J13" s="34" t="str">
        <f>LEFT(Главная!J13,2)</f>
        <v>1</v>
      </c>
      <c r="K13" s="34" t="str">
        <f>LEFT(Главная!K13,2)</f>
        <v>1</v>
      </c>
      <c r="L13" s="34" t="str">
        <f>LEFT(Главная!L13,2)</f>
        <v>1</v>
      </c>
      <c r="M13" s="34" t="str">
        <f>LEFT(Главная!M13,2)</f>
        <v>X</v>
      </c>
      <c r="N13" s="34" t="str">
        <f>LEFT(Главная!N13,2)</f>
        <v>1</v>
      </c>
      <c r="O13" s="34" t="str">
        <f>LEFT(Главная!O13,2)</f>
        <v>X</v>
      </c>
      <c r="P13" s="34" t="str">
        <f>LEFT(Главная!P13,2)</f>
        <v>1</v>
      </c>
      <c r="Q13" s="34" t="str">
        <f>LEFT(Главная!Q13,2)</f>
        <v>X</v>
      </c>
      <c r="R13" s="34" t="str">
        <f>LEFT(Главная!R13,2)</f>
        <v>X</v>
      </c>
      <c r="S13" s="34" t="str">
        <f>LEFT(Главная!S13,2)</f>
        <v>X</v>
      </c>
      <c r="T13" s="34" t="str">
        <f>LEFT(Главная!T13,2)</f>
        <v>X</v>
      </c>
      <c r="U13" s="34" t="str">
        <f>LEFT(Главная!U13,2)</f>
        <v>1</v>
      </c>
      <c r="V13" s="34" t="str">
        <f>LEFT(Главная!V13,2)</f>
        <v>X</v>
      </c>
      <c r="W13">
        <f t="shared" si="2"/>
        <v>0</v>
      </c>
      <c r="X13">
        <f t="shared" si="3"/>
        <v>0</v>
      </c>
      <c r="Y13">
        <f t="shared" si="4"/>
        <v>0</v>
      </c>
      <c r="Z13">
        <f t="shared" si="5"/>
        <v>0</v>
      </c>
      <c r="AA13">
        <f t="shared" si="6"/>
        <v>0</v>
      </c>
      <c r="AB13">
        <f t="shared" si="7"/>
        <v>0</v>
      </c>
      <c r="AC13">
        <f t="shared" si="8"/>
        <v>0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0</v>
      </c>
      <c r="AH13">
        <f t="shared" si="13"/>
        <v>0</v>
      </c>
      <c r="AI13">
        <f t="shared" si="14"/>
        <v>0</v>
      </c>
      <c r="AJ13">
        <f t="shared" si="15"/>
        <v>0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aca="true" t="shared" si="32" ref="AQ13:BJ13">IF(W13&gt;W14,1,0)</f>
        <v>0</v>
      </c>
      <c r="AR13">
        <f t="shared" si="32"/>
        <v>0</v>
      </c>
      <c r="AS13">
        <f t="shared" si="32"/>
        <v>0</v>
      </c>
      <c r="AT13">
        <f t="shared" si="32"/>
        <v>0</v>
      </c>
      <c r="AU13">
        <f t="shared" si="32"/>
        <v>0</v>
      </c>
      <c r="AV13">
        <f t="shared" si="32"/>
        <v>0</v>
      </c>
      <c r="AW13">
        <f t="shared" si="32"/>
        <v>0</v>
      </c>
      <c r="AX13">
        <f t="shared" si="32"/>
        <v>0</v>
      </c>
      <c r="AY13">
        <f t="shared" si="32"/>
        <v>0</v>
      </c>
      <c r="AZ13">
        <f t="shared" si="32"/>
        <v>0</v>
      </c>
      <c r="BA13">
        <f t="shared" si="32"/>
        <v>0</v>
      </c>
      <c r="BB13">
        <f t="shared" si="32"/>
        <v>0</v>
      </c>
      <c r="BC13">
        <f t="shared" si="32"/>
        <v>0</v>
      </c>
      <c r="BD13">
        <f t="shared" si="32"/>
        <v>0</v>
      </c>
      <c r="BE13">
        <f t="shared" si="32"/>
        <v>0</v>
      </c>
      <c r="BF13">
        <f t="shared" si="32"/>
        <v>0</v>
      </c>
      <c r="BG13">
        <f t="shared" si="32"/>
        <v>0</v>
      </c>
      <c r="BH13">
        <f t="shared" si="32"/>
        <v>0</v>
      </c>
      <c r="BI13">
        <f t="shared" si="32"/>
        <v>0</v>
      </c>
      <c r="BJ13">
        <f t="shared" si="32"/>
        <v>0</v>
      </c>
      <c r="BK13">
        <f t="shared" si="23"/>
        <v>0</v>
      </c>
    </row>
    <row r="14" spans="2:63" ht="12.75">
      <c r="B14" t="str">
        <f>Главная!B14</f>
        <v>alexivan</v>
      </c>
      <c r="C14" s="34" t="str">
        <f>LEFT(Главная!C14,2)</f>
        <v>X</v>
      </c>
      <c r="D14" s="34" t="str">
        <f>LEFT(Главная!D14,2)</f>
        <v>2</v>
      </c>
      <c r="E14" s="34" t="str">
        <f>LEFT(Главная!E14,2)</f>
        <v>1</v>
      </c>
      <c r="F14" s="34" t="str">
        <f>LEFT(Главная!F14,2)</f>
        <v>1</v>
      </c>
      <c r="G14" s="34" t="str">
        <f>LEFT(Главная!G14,2)</f>
        <v>X</v>
      </c>
      <c r="H14" s="34" t="str">
        <f>LEFT(Главная!H14,2)</f>
        <v>X</v>
      </c>
      <c r="I14" s="34" t="str">
        <f>LEFT(Главная!I14,2)</f>
        <v>1</v>
      </c>
      <c r="J14" s="34" t="str">
        <f>LEFT(Главная!J14,2)</f>
        <v>1</v>
      </c>
      <c r="K14" s="34" t="str">
        <f>LEFT(Главная!K14,2)</f>
        <v>X</v>
      </c>
      <c r="L14" s="34" t="str">
        <f>LEFT(Главная!L14,2)</f>
        <v>1</v>
      </c>
      <c r="M14" s="34" t="str">
        <f>LEFT(Главная!M14,2)</f>
        <v>X</v>
      </c>
      <c r="N14" s="34" t="str">
        <f>LEFT(Главная!N14,2)</f>
        <v>X</v>
      </c>
      <c r="O14" s="34" t="str">
        <f>LEFT(Главная!O14,2)</f>
        <v>2</v>
      </c>
      <c r="P14" s="34" t="str">
        <f>LEFT(Главная!P14,2)</f>
        <v>X</v>
      </c>
      <c r="Q14" s="34" t="str">
        <f>LEFT(Главная!Q14,2)</f>
        <v>2</v>
      </c>
      <c r="R14" s="34" t="str">
        <f>LEFT(Главная!R14,2)</f>
        <v>X</v>
      </c>
      <c r="S14" s="34" t="str">
        <f>LEFT(Главная!S14,2)</f>
        <v>X</v>
      </c>
      <c r="T14" s="34" t="str">
        <f>LEFT(Главная!T14,2)</f>
        <v>2</v>
      </c>
      <c r="U14" s="34" t="str">
        <f>LEFT(Главная!U14,2)</f>
        <v>1</v>
      </c>
      <c r="V14" s="34" t="str">
        <f>LEFT(Главная!V14,2)</f>
        <v>X</v>
      </c>
      <c r="W14">
        <f t="shared" si="2"/>
        <v>0</v>
      </c>
      <c r="X14">
        <f t="shared" si="3"/>
        <v>0</v>
      </c>
      <c r="Y14">
        <f t="shared" si="4"/>
        <v>0</v>
      </c>
      <c r="Z14">
        <f t="shared" si="5"/>
        <v>0</v>
      </c>
      <c r="AA14">
        <f t="shared" si="6"/>
        <v>0</v>
      </c>
      <c r="AB14">
        <f t="shared" si="7"/>
        <v>0</v>
      </c>
      <c r="AC14">
        <f t="shared" si="8"/>
        <v>0</v>
      </c>
      <c r="AD14">
        <f t="shared" si="9"/>
        <v>0</v>
      </c>
      <c r="AE14">
        <f t="shared" si="10"/>
        <v>0</v>
      </c>
      <c r="AF14">
        <f t="shared" si="11"/>
        <v>0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aca="true" t="shared" si="33" ref="AQ14:BJ14">IF(W14&gt;W13,1,0)</f>
        <v>0</v>
      </c>
      <c r="AR14">
        <f t="shared" si="33"/>
        <v>0</v>
      </c>
      <c r="AS14">
        <f t="shared" si="33"/>
        <v>0</v>
      </c>
      <c r="AT14">
        <f t="shared" si="33"/>
        <v>0</v>
      </c>
      <c r="AU14">
        <f t="shared" si="33"/>
        <v>0</v>
      </c>
      <c r="AV14">
        <f t="shared" si="33"/>
        <v>0</v>
      </c>
      <c r="AW14">
        <f t="shared" si="33"/>
        <v>0</v>
      </c>
      <c r="AX14">
        <f t="shared" si="33"/>
        <v>0</v>
      </c>
      <c r="AY14">
        <f t="shared" si="33"/>
        <v>0</v>
      </c>
      <c r="AZ14">
        <f t="shared" si="33"/>
        <v>0</v>
      </c>
      <c r="BA14">
        <f t="shared" si="33"/>
        <v>0</v>
      </c>
      <c r="BB14">
        <f t="shared" si="33"/>
        <v>0</v>
      </c>
      <c r="BC14">
        <f t="shared" si="33"/>
        <v>0</v>
      </c>
      <c r="BD14">
        <f t="shared" si="33"/>
        <v>0</v>
      </c>
      <c r="BE14">
        <f t="shared" si="33"/>
        <v>0</v>
      </c>
      <c r="BF14">
        <f t="shared" si="33"/>
        <v>0</v>
      </c>
      <c r="BG14">
        <f t="shared" si="33"/>
        <v>0</v>
      </c>
      <c r="BH14">
        <f t="shared" si="33"/>
        <v>0</v>
      </c>
      <c r="BI14">
        <f t="shared" si="33"/>
        <v>0</v>
      </c>
      <c r="BJ14">
        <f t="shared" si="33"/>
        <v>0</v>
      </c>
      <c r="BK14">
        <f t="shared" si="23"/>
        <v>0</v>
      </c>
    </row>
    <row r="15" spans="2:63" ht="12.75">
      <c r="B15" t="str">
        <f>Главная!B15</f>
        <v>amelin</v>
      </c>
      <c r="C15" s="34" t="str">
        <f>LEFT(Главная!C15,2)</f>
        <v>1</v>
      </c>
      <c r="D15" s="34" t="str">
        <f>LEFT(Главная!D15,2)</f>
        <v>X</v>
      </c>
      <c r="E15" s="34" t="str">
        <f>LEFT(Главная!E15,2)</f>
        <v>1</v>
      </c>
      <c r="F15" s="34" t="str">
        <f>LEFT(Главная!F15,2)</f>
        <v>1</v>
      </c>
      <c r="G15" s="34" t="str">
        <f>LEFT(Главная!G15,2)</f>
        <v>1</v>
      </c>
      <c r="H15" s="34" t="str">
        <f>LEFT(Главная!H15,2)</f>
        <v>X</v>
      </c>
      <c r="I15" s="34" t="str">
        <f>LEFT(Главная!I15,2)</f>
        <v>X</v>
      </c>
      <c r="J15" s="34" t="str">
        <f>LEFT(Главная!J15,2)</f>
        <v>1</v>
      </c>
      <c r="K15" s="34" t="str">
        <f>LEFT(Главная!K15,2)</f>
        <v>X</v>
      </c>
      <c r="L15" s="34" t="str">
        <f>LEFT(Главная!L15,2)</f>
        <v>X</v>
      </c>
      <c r="M15" s="34" t="str">
        <f>LEFT(Главная!M15,2)</f>
        <v>1</v>
      </c>
      <c r="N15" s="34" t="str">
        <f>LEFT(Главная!N15,2)</f>
        <v>1</v>
      </c>
      <c r="O15" s="34" t="str">
        <f>LEFT(Главная!O15,2)</f>
        <v>2</v>
      </c>
      <c r="P15" s="34" t="str">
        <f>LEFT(Главная!P15,2)</f>
        <v>1</v>
      </c>
      <c r="Q15" s="34" t="str">
        <f>LEFT(Главная!Q15,2)</f>
        <v>X</v>
      </c>
      <c r="R15" s="34" t="str">
        <f>LEFT(Главная!R15,2)</f>
        <v>X</v>
      </c>
      <c r="S15" s="34" t="str">
        <f>LEFT(Главная!S15,2)</f>
        <v>1</v>
      </c>
      <c r="T15" s="34" t="str">
        <f>LEFT(Главная!T15,2)</f>
        <v>X</v>
      </c>
      <c r="U15" s="34" t="str">
        <f>LEFT(Главная!U15,2)</f>
        <v>X</v>
      </c>
      <c r="V15" s="34" t="str">
        <f>LEFT(Главная!V15,2)</f>
        <v>X</v>
      </c>
      <c r="W15">
        <f t="shared" si="2"/>
        <v>0</v>
      </c>
      <c r="X15">
        <f t="shared" si="3"/>
        <v>0</v>
      </c>
      <c r="Y15">
        <f t="shared" si="4"/>
        <v>0</v>
      </c>
      <c r="Z15">
        <f t="shared" si="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0</v>
      </c>
      <c r="AH15">
        <f t="shared" si="13"/>
        <v>0</v>
      </c>
      <c r="AI15">
        <f t="shared" si="14"/>
        <v>0</v>
      </c>
      <c r="AJ15">
        <f t="shared" si="15"/>
        <v>0</v>
      </c>
      <c r="AK15">
        <f t="shared" si="16"/>
        <v>0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aca="true" t="shared" si="34" ref="AQ15:BJ15">IF(W15&gt;W16,1,0)</f>
        <v>0</v>
      </c>
      <c r="AR15">
        <f t="shared" si="34"/>
        <v>0</v>
      </c>
      <c r="AS15">
        <f t="shared" si="34"/>
        <v>0</v>
      </c>
      <c r="AT15">
        <f t="shared" si="34"/>
        <v>0</v>
      </c>
      <c r="AU15">
        <f t="shared" si="34"/>
        <v>0</v>
      </c>
      <c r="AV15">
        <f t="shared" si="34"/>
        <v>0</v>
      </c>
      <c r="AW15">
        <f t="shared" si="34"/>
        <v>0</v>
      </c>
      <c r="AX15">
        <f t="shared" si="34"/>
        <v>0</v>
      </c>
      <c r="AY15">
        <f t="shared" si="34"/>
        <v>0</v>
      </c>
      <c r="AZ15">
        <f t="shared" si="34"/>
        <v>0</v>
      </c>
      <c r="BA15">
        <f t="shared" si="34"/>
        <v>0</v>
      </c>
      <c r="BB15">
        <f t="shared" si="34"/>
        <v>0</v>
      </c>
      <c r="BC15">
        <f t="shared" si="34"/>
        <v>0</v>
      </c>
      <c r="BD15">
        <f t="shared" si="34"/>
        <v>0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0</v>
      </c>
      <c r="BJ15">
        <f t="shared" si="34"/>
        <v>0</v>
      </c>
      <c r="BK15">
        <f t="shared" si="23"/>
        <v>0</v>
      </c>
    </row>
    <row r="16" spans="2:63" ht="12.75">
      <c r="B16" t="str">
        <f>Главная!B16</f>
        <v>saleh</v>
      </c>
      <c r="C16" s="34" t="str">
        <f>LEFT(Главная!C16,2)</f>
        <v>X</v>
      </c>
      <c r="D16" s="34" t="str">
        <f>LEFT(Главная!D16,2)</f>
        <v>1</v>
      </c>
      <c r="E16" s="34" t="str">
        <f>LEFT(Главная!E16,2)</f>
        <v>1</v>
      </c>
      <c r="F16" s="34" t="str">
        <f>LEFT(Главная!F16,2)</f>
        <v>1</v>
      </c>
      <c r="G16" s="34" t="str">
        <f>LEFT(Главная!G16,2)</f>
        <v>X</v>
      </c>
      <c r="H16" s="34" t="str">
        <f>LEFT(Главная!H16,2)</f>
        <v>2</v>
      </c>
      <c r="I16" s="34" t="str">
        <f>LEFT(Главная!I16,2)</f>
        <v>X</v>
      </c>
      <c r="J16" s="34" t="str">
        <f>LEFT(Главная!J16,2)</f>
        <v>1</v>
      </c>
      <c r="K16" s="34" t="str">
        <f>LEFT(Главная!K16,2)</f>
        <v>X</v>
      </c>
      <c r="L16" s="34" t="str">
        <f>LEFT(Главная!L16,2)</f>
        <v>X</v>
      </c>
      <c r="M16" s="34" t="str">
        <f>LEFT(Главная!M16,2)</f>
        <v>X</v>
      </c>
      <c r="N16" s="34" t="str">
        <f>LEFT(Главная!N16,2)</f>
        <v>X</v>
      </c>
      <c r="O16" s="34" t="str">
        <f>LEFT(Главная!O16,2)</f>
        <v>X</v>
      </c>
      <c r="P16" s="34" t="str">
        <f>LEFT(Главная!P16,2)</f>
        <v>2</v>
      </c>
      <c r="Q16" s="34" t="str">
        <f>LEFT(Главная!Q16,2)</f>
        <v>1</v>
      </c>
      <c r="R16" s="34" t="str">
        <f>LEFT(Главная!R16,2)</f>
        <v>1</v>
      </c>
      <c r="S16" s="34" t="str">
        <f>LEFT(Главная!S16,2)</f>
        <v>X</v>
      </c>
      <c r="T16" s="34" t="str">
        <f>LEFT(Главная!T16,2)</f>
        <v>X</v>
      </c>
      <c r="U16" s="34" t="str">
        <f>LEFT(Главная!U16,2)</f>
        <v>1</v>
      </c>
      <c r="V16" s="34" t="str">
        <f>LEFT(Главная!V16,2)</f>
        <v>1</v>
      </c>
      <c r="W16">
        <f t="shared" si="2"/>
        <v>0</v>
      </c>
      <c r="X16">
        <f t="shared" si="3"/>
        <v>0</v>
      </c>
      <c r="Y16">
        <f t="shared" si="4"/>
        <v>0</v>
      </c>
      <c r="Z16">
        <f t="shared" si="5"/>
        <v>0</v>
      </c>
      <c r="AA16">
        <f t="shared" si="6"/>
        <v>0</v>
      </c>
      <c r="AB16">
        <f t="shared" si="7"/>
        <v>0</v>
      </c>
      <c r="AC16">
        <f t="shared" si="8"/>
        <v>0</v>
      </c>
      <c r="AD16">
        <f t="shared" si="9"/>
        <v>0</v>
      </c>
      <c r="AE16">
        <f t="shared" si="10"/>
        <v>0</v>
      </c>
      <c r="AF16">
        <f t="shared" si="11"/>
        <v>0</v>
      </c>
      <c r="AG16">
        <f t="shared" si="12"/>
        <v>0</v>
      </c>
      <c r="AH16">
        <f t="shared" si="13"/>
        <v>0</v>
      </c>
      <c r="AI16">
        <f t="shared" si="14"/>
        <v>0</v>
      </c>
      <c r="AJ16">
        <f t="shared" si="15"/>
        <v>0</v>
      </c>
      <c r="AK16">
        <f t="shared" si="16"/>
        <v>0</v>
      </c>
      <c r="AL16">
        <f t="shared" si="17"/>
        <v>0</v>
      </c>
      <c r="AM16">
        <f t="shared" si="18"/>
        <v>0</v>
      </c>
      <c r="AN16">
        <f t="shared" si="19"/>
        <v>0</v>
      </c>
      <c r="AO16">
        <f t="shared" si="20"/>
        <v>0</v>
      </c>
      <c r="AP16">
        <f t="shared" si="21"/>
        <v>0</v>
      </c>
      <c r="AQ16">
        <f aca="true" t="shared" si="35" ref="AQ16:BJ16">IF(W16&gt;W15,1,0)</f>
        <v>0</v>
      </c>
      <c r="AR16">
        <f t="shared" si="35"/>
        <v>0</v>
      </c>
      <c r="AS16">
        <f t="shared" si="35"/>
        <v>0</v>
      </c>
      <c r="AT16">
        <f t="shared" si="35"/>
        <v>0</v>
      </c>
      <c r="AU16">
        <f t="shared" si="35"/>
        <v>0</v>
      </c>
      <c r="AV16">
        <f t="shared" si="35"/>
        <v>0</v>
      </c>
      <c r="AW16">
        <f t="shared" si="35"/>
        <v>0</v>
      </c>
      <c r="AX16">
        <f t="shared" si="35"/>
        <v>0</v>
      </c>
      <c r="AY16">
        <f t="shared" si="35"/>
        <v>0</v>
      </c>
      <c r="AZ16">
        <f t="shared" si="35"/>
        <v>0</v>
      </c>
      <c r="BA16">
        <f t="shared" si="35"/>
        <v>0</v>
      </c>
      <c r="BB16">
        <f t="shared" si="35"/>
        <v>0</v>
      </c>
      <c r="BC16">
        <f t="shared" si="35"/>
        <v>0</v>
      </c>
      <c r="BD16">
        <f t="shared" si="35"/>
        <v>0</v>
      </c>
      <c r="BE16">
        <f t="shared" si="35"/>
        <v>0</v>
      </c>
      <c r="BF16">
        <f t="shared" si="35"/>
        <v>0</v>
      </c>
      <c r="BG16">
        <f t="shared" si="35"/>
        <v>0</v>
      </c>
      <c r="BH16">
        <f t="shared" si="35"/>
        <v>0</v>
      </c>
      <c r="BI16">
        <f t="shared" si="35"/>
        <v>0</v>
      </c>
      <c r="BJ16">
        <f t="shared" si="35"/>
        <v>0</v>
      </c>
      <c r="BK16">
        <f t="shared" si="23"/>
        <v>0</v>
      </c>
    </row>
    <row r="17" spans="2:63" ht="12.75">
      <c r="B17" t="str">
        <f>Главная!B17</f>
        <v>FanLoko</v>
      </c>
      <c r="C17" s="34" t="str">
        <f>LEFT(Главная!C17,2)</f>
        <v>X</v>
      </c>
      <c r="D17" s="34" t="str">
        <f>LEFT(Главная!D17,2)</f>
        <v>X</v>
      </c>
      <c r="E17" s="34" t="str">
        <f>LEFT(Главная!E17,2)</f>
        <v>1</v>
      </c>
      <c r="F17" s="34" t="str">
        <f>LEFT(Главная!F17,2)</f>
        <v>X</v>
      </c>
      <c r="G17" s="34" t="str">
        <f>LEFT(Главная!G17,2)</f>
        <v>2</v>
      </c>
      <c r="H17" s="34" t="str">
        <f>LEFT(Главная!H17,2)</f>
        <v>X</v>
      </c>
      <c r="I17" s="34" t="str">
        <f>LEFT(Главная!I17,2)</f>
        <v>1</v>
      </c>
      <c r="J17" s="34" t="str">
        <f>LEFT(Главная!J17,2)</f>
        <v>1</v>
      </c>
      <c r="K17" s="34" t="str">
        <f>LEFT(Главная!K17,2)</f>
        <v>1</v>
      </c>
      <c r="L17" s="34" t="str">
        <f>LEFT(Главная!L17,2)</f>
        <v>1</v>
      </c>
      <c r="M17" s="34" t="str">
        <f>LEFT(Главная!M17,2)</f>
        <v>1</v>
      </c>
      <c r="N17" s="34" t="str">
        <f>LEFT(Главная!N17,2)</f>
        <v>X</v>
      </c>
      <c r="O17" s="34" t="str">
        <f>LEFT(Главная!O17,2)</f>
        <v>X</v>
      </c>
      <c r="P17" s="34" t="str">
        <f>LEFT(Главная!P17,2)</f>
        <v>X</v>
      </c>
      <c r="Q17" s="34" t="str">
        <f>LEFT(Главная!Q17,2)</f>
        <v>1</v>
      </c>
      <c r="R17" s="34" t="str">
        <f>LEFT(Главная!R17,2)</f>
        <v>X</v>
      </c>
      <c r="S17" s="34" t="str">
        <f>LEFT(Главная!S17,2)</f>
        <v>1</v>
      </c>
      <c r="T17" s="34" t="str">
        <f>LEFT(Главная!T17,2)</f>
        <v>X</v>
      </c>
      <c r="U17" s="34" t="str">
        <f>LEFT(Главная!U17,2)</f>
        <v>X</v>
      </c>
      <c r="V17" s="34" t="str">
        <f>LEFT(Главная!V17,2)</f>
        <v>1</v>
      </c>
      <c r="W17">
        <f t="shared" si="2"/>
        <v>0</v>
      </c>
      <c r="X17">
        <f t="shared" si="3"/>
        <v>0</v>
      </c>
      <c r="Y17">
        <f t="shared" si="4"/>
        <v>0</v>
      </c>
      <c r="Z17">
        <f t="shared" si="5"/>
        <v>0</v>
      </c>
      <c r="AA17">
        <f t="shared" si="6"/>
        <v>0</v>
      </c>
      <c r="AB17">
        <f t="shared" si="7"/>
        <v>0</v>
      </c>
      <c r="AC17">
        <f t="shared" si="8"/>
        <v>0</v>
      </c>
      <c r="AD17">
        <f t="shared" si="9"/>
        <v>0</v>
      </c>
      <c r="AE17">
        <f t="shared" si="10"/>
        <v>0</v>
      </c>
      <c r="AF17">
        <f t="shared" si="11"/>
        <v>0</v>
      </c>
      <c r="AG17">
        <f t="shared" si="12"/>
        <v>0</v>
      </c>
      <c r="AH17">
        <f t="shared" si="13"/>
        <v>0</v>
      </c>
      <c r="AI17">
        <f t="shared" si="14"/>
        <v>0</v>
      </c>
      <c r="AJ17">
        <f t="shared" si="15"/>
        <v>0</v>
      </c>
      <c r="AK17">
        <f t="shared" si="16"/>
        <v>0</v>
      </c>
      <c r="AL17">
        <f t="shared" si="17"/>
        <v>0</v>
      </c>
      <c r="AM17">
        <f t="shared" si="18"/>
        <v>0</v>
      </c>
      <c r="AN17">
        <f t="shared" si="19"/>
        <v>0</v>
      </c>
      <c r="AO17">
        <f t="shared" si="20"/>
        <v>0</v>
      </c>
      <c r="AP17">
        <f t="shared" si="21"/>
        <v>0</v>
      </c>
      <c r="AQ17">
        <f aca="true" t="shared" si="36" ref="AQ17:BJ17">IF(W17&gt;W18,1,0)</f>
        <v>0</v>
      </c>
      <c r="AR17">
        <f t="shared" si="36"/>
        <v>0</v>
      </c>
      <c r="AS17">
        <f t="shared" si="36"/>
        <v>0</v>
      </c>
      <c r="AT17">
        <f t="shared" si="36"/>
        <v>0</v>
      </c>
      <c r="AU17">
        <f t="shared" si="36"/>
        <v>0</v>
      </c>
      <c r="AV17">
        <f t="shared" si="36"/>
        <v>0</v>
      </c>
      <c r="AW17">
        <f t="shared" si="36"/>
        <v>0</v>
      </c>
      <c r="AX17">
        <f t="shared" si="36"/>
        <v>0</v>
      </c>
      <c r="AY17">
        <f t="shared" si="36"/>
        <v>0</v>
      </c>
      <c r="AZ17">
        <f t="shared" si="36"/>
        <v>0</v>
      </c>
      <c r="BA17">
        <f t="shared" si="36"/>
        <v>0</v>
      </c>
      <c r="BB17">
        <f t="shared" si="36"/>
        <v>0</v>
      </c>
      <c r="BC17">
        <f t="shared" si="36"/>
        <v>0</v>
      </c>
      <c r="BD17">
        <f t="shared" si="36"/>
        <v>0</v>
      </c>
      <c r="BE17">
        <f t="shared" si="36"/>
        <v>0</v>
      </c>
      <c r="BF17">
        <f t="shared" si="36"/>
        <v>0</v>
      </c>
      <c r="BG17">
        <f t="shared" si="36"/>
        <v>0</v>
      </c>
      <c r="BH17">
        <f t="shared" si="36"/>
        <v>0</v>
      </c>
      <c r="BI17">
        <f t="shared" si="36"/>
        <v>0</v>
      </c>
      <c r="BJ17">
        <f t="shared" si="36"/>
        <v>0</v>
      </c>
      <c r="BK17">
        <f t="shared" si="23"/>
        <v>0</v>
      </c>
    </row>
    <row r="18" spans="2:63" ht="12.75">
      <c r="B18" t="str">
        <f>Главная!B18</f>
        <v>Menshevick</v>
      </c>
      <c r="C18" s="34" t="str">
        <f>LEFT(Главная!C18,2)</f>
        <v>X</v>
      </c>
      <c r="D18" s="34" t="str">
        <f>LEFT(Главная!D18,2)</f>
        <v>X</v>
      </c>
      <c r="E18" s="34" t="str">
        <f>LEFT(Главная!E18,2)</f>
        <v>X</v>
      </c>
      <c r="F18" s="34" t="str">
        <f>LEFT(Главная!F18,2)</f>
        <v>1</v>
      </c>
      <c r="G18" s="34" t="str">
        <f>LEFT(Главная!G18,2)</f>
        <v>2</v>
      </c>
      <c r="H18" s="34" t="str">
        <f>LEFT(Главная!H18,2)</f>
        <v>X</v>
      </c>
      <c r="I18" s="34" t="str">
        <f>LEFT(Главная!I18,2)</f>
        <v>X</v>
      </c>
      <c r="J18" s="34" t="str">
        <f>LEFT(Главная!J18,2)</f>
        <v>1</v>
      </c>
      <c r="K18" s="34" t="str">
        <f>LEFT(Главная!K18,2)</f>
        <v>X</v>
      </c>
      <c r="L18" s="34" t="str">
        <f>LEFT(Главная!L18,2)</f>
        <v>X</v>
      </c>
      <c r="M18" s="34" t="str">
        <f>LEFT(Главная!M18,2)</f>
        <v>1</v>
      </c>
      <c r="N18" s="34" t="str">
        <f>LEFT(Главная!N18,2)</f>
        <v>1</v>
      </c>
      <c r="O18" s="34" t="str">
        <f>LEFT(Главная!O18,2)</f>
        <v>2</v>
      </c>
      <c r="P18" s="34" t="str">
        <f>LEFT(Главная!P18,2)</f>
        <v>1</v>
      </c>
      <c r="Q18" s="34" t="str">
        <f>LEFT(Главная!Q18,2)</f>
        <v>2</v>
      </c>
      <c r="R18" s="34" t="str">
        <f>LEFT(Главная!R18,2)</f>
        <v>X</v>
      </c>
      <c r="S18" s="34" t="str">
        <f>LEFT(Главная!S18,2)</f>
        <v>X</v>
      </c>
      <c r="T18" s="34" t="str">
        <f>LEFT(Главная!T18,2)</f>
        <v>X</v>
      </c>
      <c r="U18" s="34" t="str">
        <f>LEFT(Главная!U18,2)</f>
        <v>0</v>
      </c>
      <c r="V18" s="34" t="str">
        <f>LEFT(Главная!V18,2)</f>
        <v>1</v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aca="true" t="shared" si="37" ref="AQ18:BJ18">IF(W18&gt;W17,1,0)</f>
        <v>0</v>
      </c>
      <c r="AR18">
        <f t="shared" si="37"/>
        <v>0</v>
      </c>
      <c r="AS18">
        <f t="shared" si="37"/>
        <v>0</v>
      </c>
      <c r="AT18">
        <f t="shared" si="37"/>
        <v>0</v>
      </c>
      <c r="AU18">
        <f t="shared" si="37"/>
        <v>0</v>
      </c>
      <c r="AV18">
        <f t="shared" si="37"/>
        <v>0</v>
      </c>
      <c r="AW18">
        <f t="shared" si="37"/>
        <v>0</v>
      </c>
      <c r="AX18">
        <f t="shared" si="37"/>
        <v>0</v>
      </c>
      <c r="AY18">
        <f t="shared" si="37"/>
        <v>0</v>
      </c>
      <c r="AZ18">
        <f t="shared" si="37"/>
        <v>0</v>
      </c>
      <c r="BA18">
        <f t="shared" si="37"/>
        <v>0</v>
      </c>
      <c r="BB18">
        <f t="shared" si="37"/>
        <v>0</v>
      </c>
      <c r="BC18">
        <f t="shared" si="37"/>
        <v>0</v>
      </c>
      <c r="BD18">
        <f t="shared" si="37"/>
        <v>0</v>
      </c>
      <c r="BE18">
        <f t="shared" si="37"/>
        <v>0</v>
      </c>
      <c r="BF18">
        <f t="shared" si="37"/>
        <v>0</v>
      </c>
      <c r="BG18">
        <f t="shared" si="37"/>
        <v>0</v>
      </c>
      <c r="BH18">
        <f t="shared" si="37"/>
        <v>0</v>
      </c>
      <c r="BI18">
        <f t="shared" si="37"/>
        <v>0</v>
      </c>
      <c r="BJ18">
        <f t="shared" si="37"/>
        <v>0</v>
      </c>
      <c r="BK18">
        <f t="shared" si="23"/>
        <v>0</v>
      </c>
    </row>
    <row r="19" spans="2:63" ht="12.75">
      <c r="B19" t="str">
        <f>Главная!B19</f>
        <v>sergiy87</v>
      </c>
      <c r="C19" s="34">
        <f>LEFT(Главная!C19,2)</f>
      </c>
      <c r="D19" s="34">
        <f>LEFT(Главная!D19,2)</f>
      </c>
      <c r="E19" s="34">
        <f>LEFT(Главная!E19,2)</f>
      </c>
      <c r="F19" s="34">
        <f>LEFT(Главная!F19,2)</f>
      </c>
      <c r="G19" s="34">
        <f>LEFT(Главная!G19,2)</f>
      </c>
      <c r="H19" s="34">
        <f>LEFT(Главная!H19,2)</f>
      </c>
      <c r="I19" s="34">
        <f>LEFT(Главная!I19,2)</f>
      </c>
      <c r="J19" s="34">
        <f>LEFT(Главная!J19,2)</f>
      </c>
      <c r="K19" s="34">
        <f>LEFT(Главная!K19,2)</f>
      </c>
      <c r="L19" s="34">
        <f>LEFT(Главная!L19,2)</f>
      </c>
      <c r="M19" s="34">
        <f>LEFT(Главная!M19,2)</f>
      </c>
      <c r="N19" s="34">
        <f>LEFT(Главная!N19,2)</f>
      </c>
      <c r="O19" s="34">
        <f>LEFT(Главная!O19,2)</f>
      </c>
      <c r="P19" s="34">
        <f>LEFT(Главная!P19,2)</f>
      </c>
      <c r="Q19" s="34">
        <f>LEFT(Главная!Q19,2)</f>
      </c>
      <c r="R19" s="34">
        <f>LEFT(Главная!R19,2)</f>
      </c>
      <c r="S19" s="34">
        <f>LEFT(Главная!S19,2)</f>
      </c>
      <c r="T19" s="34">
        <f>LEFT(Главная!T19,2)</f>
      </c>
      <c r="U19" s="34">
        <f>LEFT(Главная!U19,2)</f>
      </c>
      <c r="V19" s="34">
        <f>LEFT(Главная!V19,2)</f>
      </c>
      <c r="W19">
        <f t="shared" si="2"/>
        <v>1</v>
      </c>
      <c r="X19">
        <f t="shared" si="3"/>
        <v>1</v>
      </c>
      <c r="Y19">
        <f t="shared" si="4"/>
        <v>1</v>
      </c>
      <c r="Z19">
        <f t="shared" si="5"/>
        <v>1</v>
      </c>
      <c r="AA19">
        <f t="shared" si="6"/>
        <v>1</v>
      </c>
      <c r="AB19">
        <f t="shared" si="7"/>
        <v>1</v>
      </c>
      <c r="AC19">
        <f t="shared" si="8"/>
        <v>1</v>
      </c>
      <c r="AD19">
        <f t="shared" si="9"/>
        <v>1</v>
      </c>
      <c r="AE19">
        <f t="shared" si="10"/>
        <v>1</v>
      </c>
      <c r="AF19">
        <f t="shared" si="11"/>
        <v>1</v>
      </c>
      <c r="AG19">
        <f t="shared" si="12"/>
        <v>1</v>
      </c>
      <c r="AH19">
        <f t="shared" si="13"/>
        <v>1</v>
      </c>
      <c r="AI19">
        <f t="shared" si="14"/>
        <v>1</v>
      </c>
      <c r="AJ19">
        <f t="shared" si="15"/>
        <v>1</v>
      </c>
      <c r="AK19">
        <f t="shared" si="16"/>
        <v>1</v>
      </c>
      <c r="AL19">
        <f t="shared" si="17"/>
        <v>1</v>
      </c>
      <c r="AM19">
        <f t="shared" si="18"/>
        <v>1</v>
      </c>
      <c r="AN19">
        <f t="shared" si="19"/>
        <v>1</v>
      </c>
      <c r="AO19">
        <f t="shared" si="20"/>
        <v>1</v>
      </c>
      <c r="AP19">
        <f t="shared" si="21"/>
        <v>1</v>
      </c>
      <c r="AQ19">
        <f aca="true" t="shared" si="38" ref="AQ19:BJ19">IF(W19&gt;W20,1,0)</f>
        <v>1</v>
      </c>
      <c r="AR19">
        <f t="shared" si="38"/>
        <v>1</v>
      </c>
      <c r="AS19">
        <f t="shared" si="38"/>
        <v>1</v>
      </c>
      <c r="AT19">
        <f t="shared" si="38"/>
        <v>1</v>
      </c>
      <c r="AU19">
        <f t="shared" si="38"/>
        <v>1</v>
      </c>
      <c r="AV19">
        <f t="shared" si="38"/>
        <v>1</v>
      </c>
      <c r="AW19">
        <f t="shared" si="38"/>
        <v>1</v>
      </c>
      <c r="AX19">
        <f t="shared" si="38"/>
        <v>1</v>
      </c>
      <c r="AY19">
        <f t="shared" si="38"/>
        <v>1</v>
      </c>
      <c r="AZ19">
        <f t="shared" si="38"/>
        <v>1</v>
      </c>
      <c r="BA19">
        <f t="shared" si="38"/>
        <v>1</v>
      </c>
      <c r="BB19">
        <f t="shared" si="38"/>
        <v>1</v>
      </c>
      <c r="BC19">
        <f t="shared" si="38"/>
        <v>1</v>
      </c>
      <c r="BD19">
        <f t="shared" si="38"/>
        <v>1</v>
      </c>
      <c r="BE19">
        <f t="shared" si="38"/>
        <v>1</v>
      </c>
      <c r="BF19">
        <f t="shared" si="38"/>
        <v>1</v>
      </c>
      <c r="BG19">
        <f t="shared" si="38"/>
        <v>1</v>
      </c>
      <c r="BH19">
        <f t="shared" si="38"/>
        <v>1</v>
      </c>
      <c r="BI19">
        <f t="shared" si="38"/>
        <v>1</v>
      </c>
      <c r="BJ19">
        <f t="shared" si="38"/>
        <v>1</v>
      </c>
      <c r="BK19">
        <f t="shared" si="23"/>
        <v>20</v>
      </c>
    </row>
    <row r="20" spans="2:63" ht="12.75">
      <c r="B20" t="str">
        <f>Главная!B20</f>
        <v>DReam_Team</v>
      </c>
      <c r="C20" s="34" t="str">
        <f>LEFT(Главная!C20,2)</f>
        <v>1</v>
      </c>
      <c r="D20" s="34" t="str">
        <f>LEFT(Главная!D20,2)</f>
        <v>X</v>
      </c>
      <c r="E20" s="34" t="str">
        <f>LEFT(Главная!E20,2)</f>
        <v>X</v>
      </c>
      <c r="F20" s="34" t="str">
        <f>LEFT(Главная!F20,2)</f>
        <v>X</v>
      </c>
      <c r="G20" s="34" t="str">
        <f>LEFT(Главная!G20,2)</f>
        <v>X</v>
      </c>
      <c r="H20" s="34" t="str">
        <f>LEFT(Главная!H20,2)</f>
        <v>X</v>
      </c>
      <c r="I20" s="34" t="str">
        <f>LEFT(Главная!I20,2)</f>
        <v>2</v>
      </c>
      <c r="J20" s="34" t="str">
        <f>LEFT(Главная!J20,2)</f>
        <v>1</v>
      </c>
      <c r="K20" s="34" t="str">
        <f>LEFT(Главная!K20,2)</f>
        <v>1</v>
      </c>
      <c r="L20" s="34" t="str">
        <f>LEFT(Главная!L20,2)</f>
        <v>1</v>
      </c>
      <c r="M20" s="34" t="str">
        <f>LEFT(Главная!M20,2)</f>
        <v>X</v>
      </c>
      <c r="N20" s="34" t="str">
        <f>LEFT(Главная!N20,2)</f>
        <v>1</v>
      </c>
      <c r="O20" s="34" t="str">
        <f>LEFT(Главная!O20,2)</f>
        <v>X</v>
      </c>
      <c r="P20" s="34" t="str">
        <f>LEFT(Главная!P20,2)</f>
        <v>X</v>
      </c>
      <c r="Q20" s="34" t="str">
        <f>LEFT(Главная!Q20,2)</f>
        <v>X</v>
      </c>
      <c r="R20" s="34" t="str">
        <f>LEFT(Главная!R20,2)</f>
        <v>X</v>
      </c>
      <c r="S20" s="34" t="str">
        <f>LEFT(Главная!S20,2)</f>
        <v>1</v>
      </c>
      <c r="T20" s="34" t="str">
        <f>LEFT(Главная!T20,2)</f>
        <v>2</v>
      </c>
      <c r="U20" s="34" t="str">
        <f>LEFT(Главная!U20,2)</f>
        <v>1</v>
      </c>
      <c r="V20" s="34" t="str">
        <f>LEFT(Главная!V20,2)</f>
        <v>1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>
        <f t="shared" si="6"/>
        <v>0</v>
      </c>
      <c r="AB20">
        <f t="shared" si="7"/>
        <v>0</v>
      </c>
      <c r="AC20">
        <f t="shared" si="8"/>
        <v>0</v>
      </c>
      <c r="AD20">
        <f t="shared" si="9"/>
        <v>0</v>
      </c>
      <c r="AE20">
        <f t="shared" si="10"/>
        <v>0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0</v>
      </c>
      <c r="AJ20">
        <f t="shared" si="15"/>
        <v>0</v>
      </c>
      <c r="AK20">
        <f t="shared" si="16"/>
        <v>0</v>
      </c>
      <c r="AL20">
        <f t="shared" si="17"/>
        <v>0</v>
      </c>
      <c r="AM20">
        <f t="shared" si="18"/>
        <v>0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aca="true" t="shared" si="39" ref="AQ20:BJ20">IF(W20&gt;W19,1,0)</f>
        <v>0</v>
      </c>
      <c r="AR20">
        <f t="shared" si="39"/>
        <v>0</v>
      </c>
      <c r="AS20">
        <f t="shared" si="39"/>
        <v>0</v>
      </c>
      <c r="AT20">
        <f t="shared" si="39"/>
        <v>0</v>
      </c>
      <c r="AU20">
        <f t="shared" si="39"/>
        <v>0</v>
      </c>
      <c r="AV20">
        <f t="shared" si="39"/>
        <v>0</v>
      </c>
      <c r="AW20">
        <f t="shared" si="39"/>
        <v>0</v>
      </c>
      <c r="AX20">
        <f t="shared" si="39"/>
        <v>0</v>
      </c>
      <c r="AY20">
        <f t="shared" si="39"/>
        <v>0</v>
      </c>
      <c r="AZ20">
        <f t="shared" si="39"/>
        <v>0</v>
      </c>
      <c r="BA20">
        <f t="shared" si="39"/>
        <v>0</v>
      </c>
      <c r="BB20">
        <f t="shared" si="39"/>
        <v>0</v>
      </c>
      <c r="BC20">
        <f t="shared" si="39"/>
        <v>0</v>
      </c>
      <c r="BD20">
        <f t="shared" si="39"/>
        <v>0</v>
      </c>
      <c r="BE20">
        <f t="shared" si="39"/>
        <v>0</v>
      </c>
      <c r="BF20">
        <f t="shared" si="39"/>
        <v>0</v>
      </c>
      <c r="BG20">
        <f t="shared" si="39"/>
        <v>0</v>
      </c>
      <c r="BH20">
        <f t="shared" si="39"/>
        <v>0</v>
      </c>
      <c r="BI20">
        <f t="shared" si="39"/>
        <v>0</v>
      </c>
      <c r="BJ20">
        <f t="shared" si="39"/>
        <v>0</v>
      </c>
      <c r="BK20">
        <f t="shared" si="23"/>
        <v>0</v>
      </c>
    </row>
    <row r="21" spans="2:63" ht="12.75">
      <c r="B21" t="str">
        <f>Главная!B21</f>
        <v>dkdens</v>
      </c>
      <c r="C21" s="34" t="str">
        <f>LEFT(Главная!C21,2)</f>
        <v>X</v>
      </c>
      <c r="D21" s="34" t="str">
        <f>LEFT(Главная!D21,2)</f>
        <v>2</v>
      </c>
      <c r="E21" s="34" t="str">
        <f>LEFT(Главная!E21,2)</f>
        <v>X</v>
      </c>
      <c r="F21" s="34" t="str">
        <f>LEFT(Главная!F21,2)</f>
        <v>1</v>
      </c>
      <c r="G21" s="34" t="str">
        <f>LEFT(Главная!G21,2)</f>
        <v>2</v>
      </c>
      <c r="H21" s="34" t="str">
        <f>LEFT(Главная!H21,2)</f>
        <v>X</v>
      </c>
      <c r="I21" s="34" t="str">
        <f>LEFT(Главная!I21,2)</f>
        <v>X</v>
      </c>
      <c r="J21" s="34" t="str">
        <f>LEFT(Главная!J21,2)</f>
        <v>1</v>
      </c>
      <c r="K21" s="34" t="str">
        <f>LEFT(Главная!K21,2)</f>
        <v>1</v>
      </c>
      <c r="L21" s="34" t="str">
        <f>LEFT(Главная!L21,2)</f>
        <v>1</v>
      </c>
      <c r="M21" s="34" t="str">
        <f>LEFT(Главная!M21,2)</f>
        <v>X</v>
      </c>
      <c r="N21" s="34" t="str">
        <f>LEFT(Главная!N21,2)</f>
        <v>1</v>
      </c>
      <c r="O21" s="34" t="str">
        <f>LEFT(Главная!O21,2)</f>
        <v>2</v>
      </c>
      <c r="P21" s="34" t="str">
        <f>LEFT(Главная!P21,2)</f>
        <v>X</v>
      </c>
      <c r="Q21" s="34" t="str">
        <f>LEFT(Главная!Q21,2)</f>
        <v>2</v>
      </c>
      <c r="R21" s="34" t="str">
        <f>LEFT(Главная!R21,2)</f>
        <v>X</v>
      </c>
      <c r="S21" s="34" t="str">
        <f>LEFT(Главная!S21,2)</f>
        <v>X</v>
      </c>
      <c r="T21" s="34" t="str">
        <f>LEFT(Главная!T21,2)</f>
        <v>2</v>
      </c>
      <c r="U21" s="34" t="str">
        <f>LEFT(Главная!U21,2)</f>
        <v>X</v>
      </c>
      <c r="V21" s="34" t="str">
        <f>LEFT(Главная!V21,2)</f>
        <v>X</v>
      </c>
      <c r="W21">
        <f t="shared" si="2"/>
        <v>0</v>
      </c>
      <c r="X21">
        <f t="shared" si="3"/>
        <v>0</v>
      </c>
      <c r="Y21">
        <f t="shared" si="4"/>
        <v>0</v>
      </c>
      <c r="Z21">
        <f t="shared" si="5"/>
        <v>0</v>
      </c>
      <c r="AA21">
        <f t="shared" si="6"/>
        <v>0</v>
      </c>
      <c r="AB21">
        <f t="shared" si="7"/>
        <v>0</v>
      </c>
      <c r="AC21">
        <f t="shared" si="8"/>
        <v>0</v>
      </c>
      <c r="AD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0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0</v>
      </c>
      <c r="AQ21">
        <f aca="true" t="shared" si="40" ref="AQ21:BJ21">IF(W21&gt;W22,1,0)</f>
        <v>0</v>
      </c>
      <c r="AR21">
        <f t="shared" si="40"/>
        <v>0</v>
      </c>
      <c r="AS21">
        <f t="shared" si="40"/>
        <v>0</v>
      </c>
      <c r="AT21">
        <f t="shared" si="40"/>
        <v>0</v>
      </c>
      <c r="AU21">
        <f t="shared" si="40"/>
        <v>0</v>
      </c>
      <c r="AV21">
        <f t="shared" si="40"/>
        <v>0</v>
      </c>
      <c r="AW21">
        <f t="shared" si="40"/>
        <v>0</v>
      </c>
      <c r="AX21">
        <f t="shared" si="40"/>
        <v>0</v>
      </c>
      <c r="AY21">
        <f t="shared" si="40"/>
        <v>0</v>
      </c>
      <c r="AZ21">
        <f t="shared" si="40"/>
        <v>0</v>
      </c>
      <c r="BA21">
        <f t="shared" si="40"/>
        <v>0</v>
      </c>
      <c r="BB21">
        <f t="shared" si="40"/>
        <v>0</v>
      </c>
      <c r="BC21">
        <f t="shared" si="40"/>
        <v>0</v>
      </c>
      <c r="BD21">
        <f t="shared" si="40"/>
        <v>0</v>
      </c>
      <c r="BE21">
        <f t="shared" si="40"/>
        <v>0</v>
      </c>
      <c r="BF21">
        <f t="shared" si="40"/>
        <v>0</v>
      </c>
      <c r="BG21">
        <f t="shared" si="40"/>
        <v>0</v>
      </c>
      <c r="BH21">
        <f t="shared" si="40"/>
        <v>0</v>
      </c>
      <c r="BI21">
        <f t="shared" si="40"/>
        <v>0</v>
      </c>
      <c r="BJ21">
        <f t="shared" si="40"/>
        <v>0</v>
      </c>
      <c r="BK21">
        <f t="shared" si="23"/>
        <v>0</v>
      </c>
    </row>
    <row r="22" spans="2:63" ht="12.75">
      <c r="B22" t="str">
        <f>Главная!B22</f>
        <v>demik-78</v>
      </c>
      <c r="C22" s="34" t="str">
        <f>LEFT(Главная!C22,2)</f>
        <v>X</v>
      </c>
      <c r="D22" s="34" t="str">
        <f>LEFT(Главная!D22,2)</f>
        <v>X</v>
      </c>
      <c r="E22" s="34" t="str">
        <f>LEFT(Главная!E22,2)</f>
        <v>X</v>
      </c>
      <c r="F22" s="34" t="str">
        <f>LEFT(Главная!F22,2)</f>
        <v>X</v>
      </c>
      <c r="G22" s="34" t="str">
        <f>LEFT(Главная!G22,2)</f>
        <v>1</v>
      </c>
      <c r="H22" s="34" t="str">
        <f>LEFT(Главная!H22,2)</f>
        <v>2</v>
      </c>
      <c r="I22" s="34" t="str">
        <f>LEFT(Главная!I22,2)</f>
        <v>1</v>
      </c>
      <c r="J22" s="34" t="str">
        <f>LEFT(Главная!J22,2)</f>
        <v>1</v>
      </c>
      <c r="K22" s="34" t="str">
        <f>LEFT(Главная!K22,2)</f>
        <v>X</v>
      </c>
      <c r="L22" s="34" t="str">
        <f>LEFT(Главная!L22,2)</f>
        <v>1</v>
      </c>
      <c r="M22" s="34" t="str">
        <f>LEFT(Главная!M22,2)</f>
        <v>2</v>
      </c>
      <c r="N22" s="34" t="str">
        <f>LEFT(Главная!N22,2)</f>
        <v>X</v>
      </c>
      <c r="O22" s="34" t="str">
        <f>LEFT(Главная!O22,2)</f>
        <v>2</v>
      </c>
      <c r="P22" s="34" t="str">
        <f>LEFT(Главная!P22,2)</f>
        <v>2</v>
      </c>
      <c r="Q22" s="34" t="str">
        <f>LEFT(Главная!Q22,2)</f>
        <v>2</v>
      </c>
      <c r="R22" s="34" t="str">
        <f>LEFT(Главная!R22,2)</f>
        <v>X</v>
      </c>
      <c r="S22" s="34" t="str">
        <f>LEFT(Главная!S22,2)</f>
        <v>X</v>
      </c>
      <c r="T22" s="34" t="str">
        <f>LEFT(Главная!T22,2)</f>
        <v>X</v>
      </c>
      <c r="U22" s="34" t="str">
        <f>LEFT(Главная!U22,2)</f>
        <v>X</v>
      </c>
      <c r="V22" s="34" t="str">
        <f>LEFT(Главная!V22,2)</f>
        <v>1</v>
      </c>
      <c r="W22">
        <f t="shared" si="2"/>
        <v>0</v>
      </c>
      <c r="X22">
        <f t="shared" si="3"/>
        <v>0</v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aca="true" t="shared" si="41" ref="AQ22:BJ24">IF(W22&gt;W21,1,0)</f>
        <v>0</v>
      </c>
      <c r="AR22">
        <f t="shared" si="41"/>
        <v>0</v>
      </c>
      <c r="AS22">
        <f t="shared" si="41"/>
        <v>0</v>
      </c>
      <c r="AT22">
        <f t="shared" si="41"/>
        <v>0</v>
      </c>
      <c r="AU22">
        <f t="shared" si="41"/>
        <v>0</v>
      </c>
      <c r="AV22">
        <f t="shared" si="41"/>
        <v>0</v>
      </c>
      <c r="AW22">
        <f t="shared" si="41"/>
        <v>0</v>
      </c>
      <c r="AX22">
        <f t="shared" si="41"/>
        <v>0</v>
      </c>
      <c r="AY22">
        <f t="shared" si="41"/>
        <v>0</v>
      </c>
      <c r="AZ22">
        <f t="shared" si="41"/>
        <v>0</v>
      </c>
      <c r="BA22">
        <f t="shared" si="41"/>
        <v>0</v>
      </c>
      <c r="BB22">
        <f t="shared" si="41"/>
        <v>0</v>
      </c>
      <c r="BC22">
        <f t="shared" si="41"/>
        <v>0</v>
      </c>
      <c r="BD22">
        <f t="shared" si="41"/>
        <v>0</v>
      </c>
      <c r="BE22">
        <f t="shared" si="41"/>
        <v>0</v>
      </c>
      <c r="BF22">
        <f t="shared" si="41"/>
        <v>0</v>
      </c>
      <c r="BG22">
        <f t="shared" si="41"/>
        <v>0</v>
      </c>
      <c r="BH22">
        <f t="shared" si="41"/>
        <v>0</v>
      </c>
      <c r="BI22">
        <f t="shared" si="41"/>
        <v>0</v>
      </c>
      <c r="BJ22">
        <f t="shared" si="41"/>
        <v>0</v>
      </c>
      <c r="BK22">
        <f t="shared" si="23"/>
        <v>0</v>
      </c>
    </row>
    <row r="23" spans="2:63" ht="12.75">
      <c r="B23" t="str">
        <f>Главная!B23</f>
        <v>Математик</v>
      </c>
      <c r="C23" s="34" t="str">
        <f>LEFT(Главная!C23,2)</f>
        <v>X</v>
      </c>
      <c r="D23" s="34" t="str">
        <f>LEFT(Главная!D23,2)</f>
        <v>X</v>
      </c>
      <c r="E23" s="34" t="str">
        <f>LEFT(Главная!E23,2)</f>
        <v>X</v>
      </c>
      <c r="F23" s="34" t="str">
        <f>LEFT(Главная!F23,2)</f>
        <v>1</v>
      </c>
      <c r="G23" s="34" t="str">
        <f>LEFT(Главная!G23,2)</f>
        <v>X</v>
      </c>
      <c r="H23" s="34" t="str">
        <f>LEFT(Главная!H23,2)</f>
        <v>X</v>
      </c>
      <c r="I23" s="34" t="str">
        <f>LEFT(Главная!I23,2)</f>
        <v>X</v>
      </c>
      <c r="J23" s="34" t="str">
        <f>LEFT(Главная!J23,2)</f>
        <v>1</v>
      </c>
      <c r="K23" s="34" t="str">
        <f>LEFT(Главная!K23,2)</f>
        <v>1</v>
      </c>
      <c r="L23" s="34" t="str">
        <f>LEFT(Главная!L23,2)</f>
        <v>X</v>
      </c>
      <c r="M23" s="34" t="str">
        <f>LEFT(Главная!M23,2)</f>
        <v>0</v>
      </c>
      <c r="N23" s="34" t="str">
        <f>LEFT(Главная!N23,2)</f>
        <v>1</v>
      </c>
      <c r="O23" s="34" t="str">
        <f>LEFT(Главная!O23,2)</f>
        <v>2</v>
      </c>
      <c r="P23" s="34" t="str">
        <f>LEFT(Главная!P23,2)</f>
        <v>X</v>
      </c>
      <c r="Q23" s="34" t="str">
        <f>LEFT(Главная!Q23,2)</f>
        <v>2</v>
      </c>
      <c r="R23" s="34" t="str">
        <f>LEFT(Главная!R23,2)</f>
        <v>2</v>
      </c>
      <c r="S23" s="34" t="str">
        <f>LEFT(Главная!S23,2)</f>
        <v>1</v>
      </c>
      <c r="T23" s="34" t="str">
        <f>LEFT(Главная!T23,2)</f>
        <v>X</v>
      </c>
      <c r="U23" s="34" t="str">
        <f>LEFT(Главная!U23,2)</f>
        <v>X</v>
      </c>
      <c r="V23" s="34" t="str">
        <f>LEFT(Главная!V23,2)</f>
        <v>1</v>
      </c>
      <c r="W23">
        <f t="shared" si="2"/>
        <v>0</v>
      </c>
      <c r="X23">
        <f t="shared" si="3"/>
        <v>0</v>
      </c>
      <c r="Y23">
        <f t="shared" si="4"/>
        <v>0</v>
      </c>
      <c r="Z23">
        <f t="shared" si="5"/>
        <v>0</v>
      </c>
      <c r="AA23">
        <f t="shared" si="6"/>
        <v>0</v>
      </c>
      <c r="AB23">
        <f t="shared" si="7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M23">
        <f t="shared" si="18"/>
        <v>0</v>
      </c>
      <c r="AN23">
        <f t="shared" si="19"/>
        <v>0</v>
      </c>
      <c r="AO23">
        <f t="shared" si="20"/>
        <v>0</v>
      </c>
      <c r="AP23">
        <f t="shared" si="21"/>
        <v>0</v>
      </c>
      <c r="AQ23">
        <f aca="true" t="shared" si="42" ref="AQ23:BJ23">IF(W23&gt;W24,1,0)</f>
        <v>0</v>
      </c>
      <c r="AR23">
        <f t="shared" si="42"/>
        <v>0</v>
      </c>
      <c r="AS23">
        <f t="shared" si="42"/>
        <v>0</v>
      </c>
      <c r="AT23">
        <f t="shared" si="42"/>
        <v>0</v>
      </c>
      <c r="AU23">
        <f t="shared" si="42"/>
        <v>0</v>
      </c>
      <c r="AV23">
        <f t="shared" si="42"/>
        <v>0</v>
      </c>
      <c r="AW23">
        <f t="shared" si="42"/>
        <v>0</v>
      </c>
      <c r="AX23">
        <f t="shared" si="42"/>
        <v>0</v>
      </c>
      <c r="AY23">
        <f t="shared" si="42"/>
        <v>0</v>
      </c>
      <c r="AZ23">
        <f t="shared" si="42"/>
        <v>0</v>
      </c>
      <c r="BA23">
        <f t="shared" si="42"/>
        <v>0</v>
      </c>
      <c r="BB23">
        <f t="shared" si="42"/>
        <v>0</v>
      </c>
      <c r="BC23">
        <f t="shared" si="42"/>
        <v>0</v>
      </c>
      <c r="BD23">
        <f t="shared" si="42"/>
        <v>0</v>
      </c>
      <c r="BE23">
        <f t="shared" si="42"/>
        <v>0</v>
      </c>
      <c r="BF23">
        <f t="shared" si="42"/>
        <v>0</v>
      </c>
      <c r="BG23">
        <f t="shared" si="42"/>
        <v>0</v>
      </c>
      <c r="BH23">
        <f t="shared" si="42"/>
        <v>0</v>
      </c>
      <c r="BI23">
        <f t="shared" si="42"/>
        <v>0</v>
      </c>
      <c r="BJ23">
        <f t="shared" si="42"/>
        <v>0</v>
      </c>
      <c r="BK23">
        <f t="shared" si="23"/>
        <v>0</v>
      </c>
    </row>
    <row r="24" spans="2:63" ht="12.75">
      <c r="B24" t="str">
        <f>Главная!B24</f>
        <v>SuperVlad</v>
      </c>
      <c r="C24" s="34" t="str">
        <f>LEFT(Главная!C24,2)</f>
        <v>X</v>
      </c>
      <c r="D24" s="34" t="str">
        <f>LEFT(Главная!D24,2)</f>
        <v>2</v>
      </c>
      <c r="E24" s="34" t="str">
        <f>LEFT(Главная!E24,2)</f>
        <v>X</v>
      </c>
      <c r="F24" s="34" t="str">
        <f>LEFT(Главная!F24,2)</f>
        <v>1</v>
      </c>
      <c r="G24" s="34" t="str">
        <f>LEFT(Главная!G24,2)</f>
        <v>2</v>
      </c>
      <c r="H24" s="34" t="str">
        <f>LEFT(Главная!H24,2)</f>
        <v>X</v>
      </c>
      <c r="I24" s="34" t="str">
        <f>LEFT(Главная!I24,2)</f>
        <v>X</v>
      </c>
      <c r="J24" s="34" t="str">
        <f>LEFT(Главная!J24,2)</f>
        <v>1</v>
      </c>
      <c r="K24" s="34" t="str">
        <f>LEFT(Главная!K24,2)</f>
        <v>1</v>
      </c>
      <c r="L24" s="34" t="str">
        <f>LEFT(Главная!L24,2)</f>
        <v>1</v>
      </c>
      <c r="M24" s="34" t="str">
        <f>LEFT(Главная!M24,2)</f>
        <v>X</v>
      </c>
      <c r="N24" s="34" t="str">
        <f>LEFT(Главная!N24,2)</f>
        <v>1</v>
      </c>
      <c r="O24" s="34" t="str">
        <f>LEFT(Главная!O24,2)</f>
        <v>2</v>
      </c>
      <c r="P24" s="34" t="str">
        <f>LEFT(Главная!P24,2)</f>
        <v>X</v>
      </c>
      <c r="Q24" s="34" t="str">
        <f>LEFT(Главная!Q24,2)</f>
        <v>X</v>
      </c>
      <c r="R24" s="34" t="str">
        <f>LEFT(Главная!R24,2)</f>
        <v>X</v>
      </c>
      <c r="S24" s="34" t="str">
        <f>LEFT(Главная!S24,2)</f>
        <v>1</v>
      </c>
      <c r="T24" s="34" t="str">
        <f>LEFT(Главная!T24,2)</f>
        <v>X</v>
      </c>
      <c r="U24" s="34" t="str">
        <f>LEFT(Главная!U24,2)</f>
        <v>X</v>
      </c>
      <c r="V24" s="34" t="str">
        <f>LEFT(Главная!V24,2)</f>
        <v>1</v>
      </c>
      <c r="W24">
        <f t="shared" si="2"/>
        <v>0</v>
      </c>
      <c r="X24">
        <f t="shared" si="3"/>
        <v>0</v>
      </c>
      <c r="Y24">
        <f t="shared" si="4"/>
        <v>0</v>
      </c>
      <c r="Z24">
        <f t="shared" si="5"/>
        <v>0</v>
      </c>
      <c r="AA24">
        <f t="shared" si="6"/>
        <v>0</v>
      </c>
      <c r="AB24">
        <f t="shared" si="7"/>
        <v>0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41"/>
        <v>0</v>
      </c>
      <c r="AR24">
        <f t="shared" si="41"/>
        <v>0</v>
      </c>
      <c r="AS24">
        <f t="shared" si="41"/>
        <v>0</v>
      </c>
      <c r="AT24">
        <f t="shared" si="41"/>
        <v>0</v>
      </c>
      <c r="AU24">
        <f t="shared" si="41"/>
        <v>0</v>
      </c>
      <c r="AV24">
        <f t="shared" si="41"/>
        <v>0</v>
      </c>
      <c r="AW24">
        <f t="shared" si="41"/>
        <v>0</v>
      </c>
      <c r="AX24">
        <f t="shared" si="41"/>
        <v>0</v>
      </c>
      <c r="AY24">
        <f t="shared" si="41"/>
        <v>0</v>
      </c>
      <c r="AZ24">
        <f t="shared" si="41"/>
        <v>0</v>
      </c>
      <c r="BA24">
        <f t="shared" si="41"/>
        <v>0</v>
      </c>
      <c r="BB24">
        <f t="shared" si="41"/>
        <v>0</v>
      </c>
      <c r="BC24">
        <f t="shared" si="41"/>
        <v>0</v>
      </c>
      <c r="BD24">
        <f t="shared" si="41"/>
        <v>0</v>
      </c>
      <c r="BE24">
        <f t="shared" si="41"/>
        <v>0</v>
      </c>
      <c r="BF24">
        <f t="shared" si="41"/>
        <v>0</v>
      </c>
      <c r="BG24">
        <f t="shared" si="41"/>
        <v>0</v>
      </c>
      <c r="BH24">
        <f t="shared" si="41"/>
        <v>0</v>
      </c>
      <c r="BI24">
        <f t="shared" si="41"/>
        <v>0</v>
      </c>
      <c r="BJ24">
        <f t="shared" si="41"/>
        <v>0</v>
      </c>
      <c r="BK24">
        <f t="shared" si="23"/>
        <v>0</v>
      </c>
    </row>
    <row r="25" spans="3:22" ht="12.75">
      <c r="C25" s="34">
        <f>LEFT(Главная!C25,2)</f>
      </c>
      <c r="D25" s="34">
        <f>LEFT(Главная!D25,2)</f>
      </c>
      <c r="E25" s="34">
        <f>LEFT(Главная!E25,2)</f>
      </c>
      <c r="F25" s="34">
        <f>LEFT(Главная!F25,2)</f>
      </c>
      <c r="G25" s="34">
        <f>LEFT(Главная!G25,2)</f>
      </c>
      <c r="H25" s="34">
        <f>LEFT(Главная!H25,2)</f>
      </c>
      <c r="I25" s="34">
        <f>LEFT(Главная!I25,2)</f>
      </c>
      <c r="J25" s="34">
        <f>LEFT(Главная!J25,2)</f>
      </c>
      <c r="K25" s="34">
        <f>LEFT(Главная!K25,2)</f>
      </c>
      <c r="L25" s="34">
        <f>LEFT(Главная!L25,2)</f>
      </c>
      <c r="M25" s="34">
        <f>LEFT(Главная!M25,2)</f>
      </c>
      <c r="N25" s="34">
        <f>LEFT(Главная!N25,2)</f>
      </c>
      <c r="O25" s="34">
        <f>LEFT(Главная!O25,2)</f>
      </c>
      <c r="P25" s="34">
        <f>LEFT(Главная!P25,2)</f>
      </c>
      <c r="Q25" s="34">
        <f>LEFT(Главная!Q25,2)</f>
      </c>
      <c r="R25" s="34">
        <f>LEFT(Главная!R25,2)</f>
      </c>
      <c r="S25" s="34">
        <f>LEFT(Главная!S25,2)</f>
      </c>
      <c r="T25" s="34">
        <f>LEFT(Главная!T25,2)</f>
      </c>
      <c r="U25" s="34">
        <f>LEFT(Главная!U25,2)</f>
      </c>
      <c r="V25" s="34">
        <f>LEFT(Главная!V25,2)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sergei</cp:lastModifiedBy>
  <dcterms:created xsi:type="dcterms:W3CDTF">2008-07-02T18:29:07Z</dcterms:created>
  <dcterms:modified xsi:type="dcterms:W3CDTF">2011-11-26T09:14:24Z</dcterms:modified>
  <cp:category/>
  <cp:version/>
  <cp:contentType/>
  <cp:contentStatus/>
</cp:coreProperties>
</file>